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ht1" sheetId="1" r:id="rId4"/>
  </sheets>
  <definedNames/>
  <calcPr/>
</workbook>
</file>

<file path=xl/sharedStrings.xml><?xml version="1.0" encoding="utf-8"?>
<sst xmlns="http://schemas.openxmlformats.org/spreadsheetml/2006/main" count="828" uniqueCount="650">
  <si>
    <t>MEHED 500m</t>
  </si>
  <si>
    <t>Mart Markus</t>
  </si>
  <si>
    <t>Tallinna Kiiruisuklubi</t>
  </si>
  <si>
    <t>0:42,28</t>
  </si>
  <si>
    <t>--</t>
  </si>
  <si>
    <t>0:10,92</t>
  </si>
  <si>
    <t>0:31,36</t>
  </si>
  <si>
    <t>01:24 min/km</t>
  </si>
  <si>
    <t>42.56 km/h</t>
  </si>
  <si>
    <t>Kert Keskpaik</t>
  </si>
  <si>
    <t>Albe Team</t>
  </si>
  <si>
    <t>0:42,94</t>
  </si>
  <si>
    <t>0:11,03</t>
  </si>
  <si>
    <t>0:31,91</t>
  </si>
  <si>
    <t>01:25 min/km</t>
  </si>
  <si>
    <t>41.91 km/h</t>
  </si>
  <si>
    <t>Andrus Kuusk</t>
  </si>
  <si>
    <t>0:43,08</t>
  </si>
  <si>
    <t>0:11,01</t>
  </si>
  <si>
    <t>0:32,07</t>
  </si>
  <si>
    <t>01:26 min/km</t>
  </si>
  <si>
    <t>41.78 km/h</t>
  </si>
  <si>
    <t>Ahti Oks</t>
  </si>
  <si>
    <t>0:43,74</t>
  </si>
  <si>
    <t>0:10,86</t>
  </si>
  <si>
    <t>0:32,87</t>
  </si>
  <si>
    <t>01:27 min/km</t>
  </si>
  <si>
    <t>41.14 km/h</t>
  </si>
  <si>
    <t>Kuido Koppel</t>
  </si>
  <si>
    <t>0:47,83</t>
  </si>
  <si>
    <t>0:12,35</t>
  </si>
  <si>
    <t>0:35,47</t>
  </si>
  <si>
    <t>01:35 min/km</t>
  </si>
  <si>
    <t>37.63 km/h</t>
  </si>
  <si>
    <t>MEHED 5000m</t>
  </si>
  <si>
    <t>7:47,77</t>
  </si>
  <si>
    <t>0:21,35</t>
  </si>
  <si>
    <t>0:36,36</t>
  </si>
  <si>
    <t>0:36,32</t>
  </si>
  <si>
    <t>0:36,31</t>
  </si>
  <si>
    <t>0:36,63</t>
  </si>
  <si>
    <t>0:36,43</t>
  </si>
  <si>
    <t>0:37,77</t>
  </si>
  <si>
    <t>0:37,76</t>
  </si>
  <si>
    <t>0:36,78</t>
  </si>
  <si>
    <t>0:37,21</t>
  </si>
  <si>
    <t>0:38,32</t>
  </si>
  <si>
    <t>0:38,49</t>
  </si>
  <si>
    <t>0:37,99</t>
  </si>
  <si>
    <t>01:33 min/km</t>
  </si>
  <si>
    <t>38.47 km/h</t>
  </si>
  <si>
    <t>8:04,89</t>
  </si>
  <si>
    <t>0:21,71</t>
  </si>
  <si>
    <t>0:37,28</t>
  </si>
  <si>
    <t>0:36,15</t>
  </si>
  <si>
    <t>0:37,61</t>
  </si>
  <si>
    <t>0:37,16</t>
  </si>
  <si>
    <t>0:36,88</t>
  </si>
  <si>
    <t>0:39,59</t>
  </si>
  <si>
    <t>0:39,45</t>
  </si>
  <si>
    <t>0:39,67</t>
  </si>
  <si>
    <t>0:38,83</t>
  </si>
  <si>
    <t>0:38,77</t>
  </si>
  <si>
    <t>0:41,48</t>
  </si>
  <si>
    <t>0:40,27</t>
  </si>
  <si>
    <t>01:36 min/km</t>
  </si>
  <si>
    <t>37.12 km/h</t>
  </si>
  <si>
    <t>8:29,64</t>
  </si>
  <si>
    <t>0:21,28</t>
  </si>
  <si>
    <t>0:35,24</t>
  </si>
  <si>
    <t>0:38,64</t>
  </si>
  <si>
    <t>0:39,54</t>
  </si>
  <si>
    <t>0:40,00</t>
  </si>
  <si>
    <t>0:41,95</t>
  </si>
  <si>
    <t>0:41,12</t>
  </si>
  <si>
    <t>0:41,23</t>
  </si>
  <si>
    <t>0:41,53</t>
  </si>
  <si>
    <t>0:41,80</t>
  </si>
  <si>
    <t>0:44,52</t>
  </si>
  <si>
    <t>0:43,05</t>
  </si>
  <si>
    <t>01:41 min/km</t>
  </si>
  <si>
    <t>35.31 km/h</t>
  </si>
  <si>
    <t>8:34,94</t>
  </si>
  <si>
    <t>0:21,36</t>
  </si>
  <si>
    <t>0:37,09</t>
  </si>
  <si>
    <t>0:38,09</t>
  </si>
  <si>
    <t>0:39,37</t>
  </si>
  <si>
    <t>0:39,95</t>
  </si>
  <si>
    <t>0:39,85</t>
  </si>
  <si>
    <t>0:41,99</t>
  </si>
  <si>
    <t>0:42,34</t>
  </si>
  <si>
    <t>0:43,66</t>
  </si>
  <si>
    <t>0:43,90</t>
  </si>
  <si>
    <t>0:43,75</t>
  </si>
  <si>
    <t>0:42,48</t>
  </si>
  <si>
    <t>0:41,06</t>
  </si>
  <si>
    <t>01:42 min/km</t>
  </si>
  <si>
    <t>34.95 km/h</t>
  </si>
  <si>
    <t>Raivo Laanemets</t>
  </si>
  <si>
    <t>9:30,10</t>
  </si>
  <si>
    <t>0:23,44</t>
  </si>
  <si>
    <t>0:38,16</t>
  </si>
  <si>
    <t>0:40,49</t>
  </si>
  <si>
    <t>0:43,45</t>
  </si>
  <si>
    <t>0:45,30</t>
  </si>
  <si>
    <t>0:46,79</t>
  </si>
  <si>
    <t>0:47,31</t>
  </si>
  <si>
    <t>0:47,38</t>
  </si>
  <si>
    <t>0:48,70</t>
  </si>
  <si>
    <t>0:47,35</t>
  </si>
  <si>
    <t>0:46,93</t>
  </si>
  <si>
    <t>0:46,98</t>
  </si>
  <si>
    <t>0:47,77</t>
  </si>
  <si>
    <t>01:54 min/km</t>
  </si>
  <si>
    <t>31.57 km/h</t>
  </si>
  <si>
    <t>MEHED 1500m</t>
  </si>
  <si>
    <t>2:06,25</t>
  </si>
  <si>
    <t>0:27,78</t>
  </si>
  <si>
    <t>0:31,70</t>
  </si>
  <si>
    <t>0:32,64</t>
  </si>
  <si>
    <t>0:34,12</t>
  </si>
  <si>
    <t>42.77 km/h</t>
  </si>
  <si>
    <t>2:13,58</t>
  </si>
  <si>
    <t>0:28,74</t>
  </si>
  <si>
    <t>0:34,26</t>
  </si>
  <si>
    <t>0:35,43</t>
  </si>
  <si>
    <t>0:35,14</t>
  </si>
  <si>
    <t>01:29 min/km</t>
  </si>
  <si>
    <t>40.42 km/h</t>
  </si>
  <si>
    <t>2:15,42</t>
  </si>
  <si>
    <t>0:28,92</t>
  </si>
  <si>
    <t>0:34,40</t>
  </si>
  <si>
    <t>0:35,87</t>
  </si>
  <si>
    <t>0:36,21</t>
  </si>
  <si>
    <t>01:30 min/km</t>
  </si>
  <si>
    <t>39.87 km/h</t>
  </si>
  <si>
    <t>2:18,04</t>
  </si>
  <si>
    <t>0:28,56</t>
  </si>
  <si>
    <t>0:34,13</t>
  </si>
  <si>
    <t>0:36,58</t>
  </si>
  <si>
    <t>0:38,75</t>
  </si>
  <si>
    <t>01:32 min/km</t>
  </si>
  <si>
    <t>39.11 km/h</t>
  </si>
  <si>
    <t>2:26,36</t>
  </si>
  <si>
    <t>0:31,23</t>
  </si>
  <si>
    <t>0:37,25</t>
  </si>
  <si>
    <t>0:39,14</t>
  </si>
  <si>
    <t>0:38,73</t>
  </si>
  <si>
    <t>01:37 min/km</t>
  </si>
  <si>
    <t>36.89 km/h</t>
  </si>
  <si>
    <t>MEHED 10000m</t>
  </si>
  <si>
    <t>16:20,71</t>
  </si>
  <si>
    <t>0:43,96</t>
  </si>
  <si>
    <t>0:39,73</t>
  </si>
  <si>
    <t>0:40,33</t>
  </si>
  <si>
    <t>0:39,96</t>
  </si>
  <si>
    <t>0:39,61</t>
  </si>
  <si>
    <t>0:39,10</t>
  </si>
  <si>
    <t>0:39,35</t>
  </si>
  <si>
    <t>0:39,20</t>
  </si>
  <si>
    <t>0:38,61</t>
  </si>
  <si>
    <t>0:38,35</t>
  </si>
  <si>
    <t>0:38,88</t>
  </si>
  <si>
    <t>0:38,68</t>
  </si>
  <si>
    <t>0:38,70</t>
  </si>
  <si>
    <t>0:38,76</t>
  </si>
  <si>
    <t>0:38,67</t>
  </si>
  <si>
    <t>0:39,00</t>
  </si>
  <si>
    <t>0:39,36</t>
  </si>
  <si>
    <t>0:38,94</t>
  </si>
  <si>
    <t>0:38,29</t>
  </si>
  <si>
    <t>0:37,83</t>
  </si>
  <si>
    <t>01:38 min/km</t>
  </si>
  <si>
    <t>36.70 km/h</t>
  </si>
  <si>
    <t>16:46,75</t>
  </si>
  <si>
    <t>0:43,67</t>
  </si>
  <si>
    <t>0:40,05</t>
  </si>
  <si>
    <t>0:40,06</t>
  </si>
  <si>
    <t>0:40,09</t>
  </si>
  <si>
    <t>0:39,64</t>
  </si>
  <si>
    <t>0:39,40</t>
  </si>
  <si>
    <t>0:39,34</t>
  </si>
  <si>
    <t>0:39,92</t>
  </si>
  <si>
    <t>0:38,95</t>
  </si>
  <si>
    <t>0:39,76</t>
  </si>
  <si>
    <t>0:38,97</t>
  </si>
  <si>
    <t>0:38,42</t>
  </si>
  <si>
    <t>0:39,46</t>
  </si>
  <si>
    <t>0:40,10</t>
  </si>
  <si>
    <t>0:40,59</t>
  </si>
  <si>
    <t>0:40,86</t>
  </si>
  <si>
    <t>0:41,60</t>
  </si>
  <si>
    <t>0:41,58</t>
  </si>
  <si>
    <t>0:41,09</t>
  </si>
  <si>
    <t>0:40,78</t>
  </si>
  <si>
    <t>0:40,80</t>
  </si>
  <si>
    <t>0:40,68</t>
  </si>
  <si>
    <t>0:40,29</t>
  </si>
  <si>
    <t>0:40,74</t>
  </si>
  <si>
    <t>0:39,79</t>
  </si>
  <si>
    <t>01:40 min/km</t>
  </si>
  <si>
    <t>35.75 km/h</t>
  </si>
  <si>
    <t>17:30,08</t>
  </si>
  <si>
    <t>0:42,66</t>
  </si>
  <si>
    <t>0:38,91</t>
  </si>
  <si>
    <t>0:40,69</t>
  </si>
  <si>
    <t>0:40,61</t>
  </si>
  <si>
    <t>0:41,05</t>
  </si>
  <si>
    <t>0:42,46</t>
  </si>
  <si>
    <t>0:42,82</t>
  </si>
  <si>
    <t>0:43,20</t>
  </si>
  <si>
    <t>0:43,40</t>
  </si>
  <si>
    <t>0:42,01</t>
  </si>
  <si>
    <t>0:42,03</t>
  </si>
  <si>
    <t>0:42,26</t>
  </si>
  <si>
    <t>0:42,97</t>
  </si>
  <si>
    <t>0:42,89</t>
  </si>
  <si>
    <t>0:42,06</t>
  </si>
  <si>
    <t>0:42,71</t>
  </si>
  <si>
    <t>0:41,71</t>
  </si>
  <si>
    <t>0:42,33</t>
  </si>
  <si>
    <t>0:41,38</t>
  </si>
  <si>
    <t>0:41,84</t>
  </si>
  <si>
    <t>0:41,36</t>
  </si>
  <si>
    <t>01:45 min/km</t>
  </si>
  <si>
    <t>34.28 km/h</t>
  </si>
  <si>
    <t>17:38,45</t>
  </si>
  <si>
    <t>0:45,37</t>
  </si>
  <si>
    <t>0:41,33</t>
  </si>
  <si>
    <t>0:41,46</t>
  </si>
  <si>
    <t>0:41,30</t>
  </si>
  <si>
    <t>0:40,82</t>
  </si>
  <si>
    <t>0:41,50</t>
  </si>
  <si>
    <t>0:41,93</t>
  </si>
  <si>
    <t>0:42,17</t>
  </si>
  <si>
    <t>0:42,51</t>
  </si>
  <si>
    <t>0:42,30</t>
  </si>
  <si>
    <t>0:41,76</t>
  </si>
  <si>
    <t>0:41,98</t>
  </si>
  <si>
    <t>0:42,16</t>
  </si>
  <si>
    <t>0:43,18</t>
  </si>
  <si>
    <t>0:42,62</t>
  </si>
  <si>
    <t>0:42,69</t>
  </si>
  <si>
    <t>0:43,87</t>
  </si>
  <si>
    <t>0:42,87</t>
  </si>
  <si>
    <t>0:42,81</t>
  </si>
  <si>
    <t>0:43,19</t>
  </si>
  <si>
    <t>0:43,14</t>
  </si>
  <si>
    <t>0:42,20</t>
  </si>
  <si>
    <t>0:41,29</t>
  </si>
  <si>
    <t>34.01 km/h</t>
  </si>
  <si>
    <t>18:57,94</t>
  </si>
  <si>
    <t>0:40,26</t>
  </si>
  <si>
    <t>0:41,08</t>
  </si>
  <si>
    <t>0:44,14</t>
  </si>
  <si>
    <t>0:44,70</t>
  </si>
  <si>
    <t>0:44,44</t>
  </si>
  <si>
    <t>0:44,89</t>
  </si>
  <si>
    <t>0:46,35</t>
  </si>
  <si>
    <t>0:47,87</t>
  </si>
  <si>
    <t>0:47,01</t>
  </si>
  <si>
    <t>0:47,43</t>
  </si>
  <si>
    <t>0:48,32</t>
  </si>
  <si>
    <t>0:48,10</t>
  </si>
  <si>
    <t>0:47,56</t>
  </si>
  <si>
    <t>0:48,78</t>
  </si>
  <si>
    <t>0:49,33</t>
  </si>
  <si>
    <t>0:47,36</t>
  </si>
  <si>
    <t>0:46,82</t>
  </si>
  <si>
    <t>0:47,28</t>
  </si>
  <si>
    <t>0:48,57</t>
  </si>
  <si>
    <t>0:41,31</t>
  </si>
  <si>
    <t>0:39,16</t>
  </si>
  <si>
    <t>01:53 min/km</t>
  </si>
  <si>
    <t>31.63 km/h</t>
  </si>
  <si>
    <t>MEHED suur mitmevõistlus</t>
  </si>
  <si>
    <t>180,18</t>
  </si>
  <si>
    <t>186,43</t>
  </si>
  <si>
    <t>192,43</t>
  </si>
  <si>
    <t>197,27</t>
  </si>
  <si>
    <t>207,25</t>
  </si>
  <si>
    <t>MEHED sprindimitmevõistlus</t>
  </si>
  <si>
    <t>Joonas Valge</t>
  </si>
  <si>
    <t>Tallinna Kiiruisuklubi/TSK</t>
  </si>
  <si>
    <t>155,54</t>
  </si>
  <si>
    <t>Tallinna kiiruisuklubi/TSK</t>
  </si>
  <si>
    <t>166,12</t>
  </si>
  <si>
    <t>173,04</t>
  </si>
  <si>
    <t>177,62</t>
  </si>
  <si>
    <t>193,63</t>
  </si>
  <si>
    <t>MEHED mass-start</t>
  </si>
  <si>
    <t>10:22,36</t>
  </si>
  <si>
    <t>10,00</t>
  </si>
  <si>
    <t>47,17</t>
  </si>
  <si>
    <t>35,41</t>
  </si>
  <si>
    <t>33,14</t>
  </si>
  <si>
    <t>35,14</t>
  </si>
  <si>
    <t>2:40,87</t>
  </si>
  <si>
    <t>35,19</t>
  </si>
  <si>
    <t>41,37</t>
  </si>
  <si>
    <t>45,29</t>
  </si>
  <si>
    <t>35,30</t>
  </si>
  <si>
    <t>5:18,04</t>
  </si>
  <si>
    <t>33,52</t>
  </si>
  <si>
    <t>42,54</t>
  </si>
  <si>
    <t>42,96</t>
  </si>
  <si>
    <t>34,01</t>
  </si>
  <si>
    <t>7:51,09</t>
  </si>
  <si>
    <t>45,18</t>
  </si>
  <si>
    <t>40,86</t>
  </si>
  <si>
    <t>34,61</t>
  </si>
  <si>
    <t>30,61</t>
  </si>
  <si>
    <t>10:22,49</t>
  </si>
  <si>
    <t>47,58</t>
  </si>
  <si>
    <t>35,50</t>
  </si>
  <si>
    <t>32,92</t>
  </si>
  <si>
    <t>36,83</t>
  </si>
  <si>
    <t>2:42,84</t>
  </si>
  <si>
    <t>34,28</t>
  </si>
  <si>
    <t>40,68</t>
  </si>
  <si>
    <t>44,89</t>
  </si>
  <si>
    <t>37,52</t>
  </si>
  <si>
    <t>5:20,22</t>
  </si>
  <si>
    <t>34,64</t>
  </si>
  <si>
    <t>39,71</t>
  </si>
  <si>
    <t>42,91</t>
  </si>
  <si>
    <t>34,18</t>
  </si>
  <si>
    <t>7:51,67</t>
  </si>
  <si>
    <t>45,00</t>
  </si>
  <si>
    <t>40,55</t>
  </si>
  <si>
    <t>34,91</t>
  </si>
  <si>
    <t>30,34</t>
  </si>
  <si>
    <t>Uku Märten Vaikmaa</t>
  </si>
  <si>
    <t>10:26,42</t>
  </si>
  <si>
    <t>47,68</t>
  </si>
  <si>
    <t>35,53</t>
  </si>
  <si>
    <t>32,62</t>
  </si>
  <si>
    <t>35,02</t>
  </si>
  <si>
    <t>2:40,85</t>
  </si>
  <si>
    <t>36,15</t>
  </si>
  <si>
    <t>40,54</t>
  </si>
  <si>
    <t>45,32</t>
  </si>
  <si>
    <t>5:17,90</t>
  </si>
  <si>
    <t>34,98</t>
  </si>
  <si>
    <t>41,57</t>
  </si>
  <si>
    <t>42,80</t>
  </si>
  <si>
    <t>34,25</t>
  </si>
  <si>
    <t>7:51,51</t>
  </si>
  <si>
    <t>45,02</t>
  </si>
  <si>
    <t>40,87</t>
  </si>
  <si>
    <t>35,40</t>
  </si>
  <si>
    <t>33,60</t>
  </si>
  <si>
    <t>10:27,39</t>
  </si>
  <si>
    <t>47,32</t>
  </si>
  <si>
    <t>32,87</t>
  </si>
  <si>
    <t>36,13</t>
  </si>
  <si>
    <t>2:41,74</t>
  </si>
  <si>
    <t>34,15</t>
  </si>
  <si>
    <t>41,81</t>
  </si>
  <si>
    <t>45,35</t>
  </si>
  <si>
    <t>34,22</t>
  </si>
  <si>
    <t>5:17,29</t>
  </si>
  <si>
    <t>34,05</t>
  </si>
  <si>
    <t>42,89</t>
  </si>
  <si>
    <t>42,42</t>
  </si>
  <si>
    <t>34,71</t>
  </si>
  <si>
    <t>7:51,38</t>
  </si>
  <si>
    <t>45,03</t>
  </si>
  <si>
    <t>41,25</t>
  </si>
  <si>
    <t>35,03</t>
  </si>
  <si>
    <t>34,68</t>
  </si>
  <si>
    <t>10:50,86</t>
  </si>
  <si>
    <t>47,83</t>
  </si>
  <si>
    <t>35,68</t>
  </si>
  <si>
    <t>37,14</t>
  </si>
  <si>
    <t>2:44,26</t>
  </si>
  <si>
    <t>38,26</t>
  </si>
  <si>
    <t>39,14</t>
  </si>
  <si>
    <t>41,52</t>
  </si>
  <si>
    <t>38,35</t>
  </si>
  <si>
    <t>5:21,54</t>
  </si>
  <si>
    <t>40,20</t>
  </si>
  <si>
    <t>40,96</t>
  </si>
  <si>
    <t>41,89</t>
  </si>
  <si>
    <t>8:05,86</t>
  </si>
  <si>
    <t>41,49</t>
  </si>
  <si>
    <t>41,33</t>
  </si>
  <si>
    <t>41,56</t>
  </si>
  <si>
    <t>40,60</t>
  </si>
  <si>
    <t>NAISED 500m</t>
  </si>
  <si>
    <t>Darja Ptitsõna</t>
  </si>
  <si>
    <t>0:46,65</t>
  </si>
  <si>
    <t>0:11,75</t>
  </si>
  <si>
    <t>0:34,90</t>
  </si>
  <si>
    <t>38.57 km/h</t>
  </si>
  <si>
    <t>Iuliia Miroshnichenko-Benink</t>
  </si>
  <si>
    <t>0:53,68</t>
  </si>
  <si>
    <t>0:13,86</t>
  </si>
  <si>
    <t>0:39,81</t>
  </si>
  <si>
    <t>01:47 min/km</t>
  </si>
  <si>
    <t>33.53 km/h</t>
  </si>
  <si>
    <t>Sirli Põldmaa</t>
  </si>
  <si>
    <t>Adavere</t>
  </si>
  <si>
    <t>0:56,15</t>
  </si>
  <si>
    <t>0:14,41</t>
  </si>
  <si>
    <t>0:41,73</t>
  </si>
  <si>
    <t>01:52 min/km</t>
  </si>
  <si>
    <t>32.05 km/h</t>
  </si>
  <si>
    <t>Sirje Nurgamaa</t>
  </si>
  <si>
    <t>0:57,95</t>
  </si>
  <si>
    <t>0:14,11</t>
  </si>
  <si>
    <t>0:43,84</t>
  </si>
  <si>
    <t>01:55 min/km</t>
  </si>
  <si>
    <t>31.05 km/h</t>
  </si>
  <si>
    <t>Piret Saare</t>
  </si>
  <si>
    <t>1:01,98</t>
  </si>
  <si>
    <t>0:15,74</t>
  </si>
  <si>
    <t>0:46,23</t>
  </si>
  <si>
    <t>02:03 min/km</t>
  </si>
  <si>
    <t>29.04 km/h</t>
  </si>
  <si>
    <t>NAISED 3000m</t>
  </si>
  <si>
    <t>5:12,69</t>
  </si>
  <si>
    <t>0:21,64</t>
  </si>
  <si>
    <t>0:39,80</t>
  </si>
  <si>
    <t>0:41,81</t>
  </si>
  <si>
    <t>0:41,59</t>
  </si>
  <si>
    <t>0:43,00</t>
  </si>
  <si>
    <t>0:44,24</t>
  </si>
  <si>
    <t>01:44 min/km</t>
  </si>
  <si>
    <t>34.53 km/h</t>
  </si>
  <si>
    <t>6:05,58</t>
  </si>
  <si>
    <t>0:25,21</t>
  </si>
  <si>
    <t>0:44,07</t>
  </si>
  <si>
    <t>0:46,59</t>
  </si>
  <si>
    <t>0:47,15</t>
  </si>
  <si>
    <t>0:47,80</t>
  </si>
  <si>
    <t>0:49,87</t>
  </si>
  <si>
    <t>0:51,71</t>
  </si>
  <si>
    <t>0:53,14</t>
  </si>
  <si>
    <t>02:01 min/km</t>
  </si>
  <si>
    <t>29.54 km/h</t>
  </si>
  <si>
    <t>6:56,30</t>
  </si>
  <si>
    <t>0:27,39</t>
  </si>
  <si>
    <t>0:49,42</t>
  </si>
  <si>
    <t>0:51,83</t>
  </si>
  <si>
    <t>0:52,51</t>
  </si>
  <si>
    <t>0:58,39</t>
  </si>
  <si>
    <t>0:59,78</t>
  </si>
  <si>
    <t>1:00,44</t>
  </si>
  <si>
    <t>0:56,52</t>
  </si>
  <si>
    <t>02:18 min/km</t>
  </si>
  <si>
    <t>25.94 km/h</t>
  </si>
  <si>
    <t>7:01,41</t>
  </si>
  <si>
    <t>0:27,85</t>
  </si>
  <si>
    <t>0:50,24</t>
  </si>
  <si>
    <t>0:54,68</t>
  </si>
  <si>
    <t>0:54,80</t>
  </si>
  <si>
    <t>0:57,24</t>
  </si>
  <si>
    <t>0:58,75</t>
  </si>
  <si>
    <t>0:58,16</t>
  </si>
  <si>
    <t>0:59,66</t>
  </si>
  <si>
    <t>02:20 min/km</t>
  </si>
  <si>
    <t>25.62 km/h</t>
  </si>
  <si>
    <t>7:03,32</t>
  </si>
  <si>
    <t>0:28,57</t>
  </si>
  <si>
    <t>0:49,40</t>
  </si>
  <si>
    <t>0:54,90</t>
  </si>
  <si>
    <t>0:54,75</t>
  </si>
  <si>
    <t>0:56,84</t>
  </si>
  <si>
    <t>0:59,36</t>
  </si>
  <si>
    <t>0:58,42</t>
  </si>
  <si>
    <t>1:01,04</t>
  </si>
  <si>
    <t>02:21 min/km</t>
  </si>
  <si>
    <t>25.51 km/h</t>
  </si>
  <si>
    <t>NAISED 1500m</t>
  </si>
  <si>
    <t>2:26,80</t>
  </si>
  <si>
    <t>0:30,25</t>
  </si>
  <si>
    <t>0:36,06</t>
  </si>
  <si>
    <t>0:39,21</t>
  </si>
  <si>
    <t>0:41,28</t>
  </si>
  <si>
    <t>36.78 km/h</t>
  </si>
  <si>
    <t>2:47,30</t>
  </si>
  <si>
    <t>0:34,67</t>
  </si>
  <si>
    <t>0:41,62</t>
  </si>
  <si>
    <t>0:44,79</t>
  </si>
  <si>
    <t>0:46,21</t>
  </si>
  <si>
    <t>01:51 min/km</t>
  </si>
  <si>
    <t>32.27 km/h</t>
  </si>
  <si>
    <t>Keiu Oras</t>
  </si>
  <si>
    <t>Tartu Inline Team</t>
  </si>
  <si>
    <t>2:50,12</t>
  </si>
  <si>
    <t>0:35,35</t>
  </si>
  <si>
    <t>0:45,85</t>
  </si>
  <si>
    <t>0:46,57</t>
  </si>
  <si>
    <t>31.74 km/h</t>
  </si>
  <si>
    <t>3:02,24</t>
  </si>
  <si>
    <t>0:36,69</t>
  </si>
  <si>
    <t>0:44,87</t>
  </si>
  <si>
    <t>0:48,82</t>
  </si>
  <si>
    <t>0:51,84</t>
  </si>
  <si>
    <t>29.63 km/h</t>
  </si>
  <si>
    <t>3:11,54</t>
  </si>
  <si>
    <t>0:37,23</t>
  </si>
  <si>
    <t>0:47,60</t>
  </si>
  <si>
    <t>0:52,34</t>
  </si>
  <si>
    <t>0:54,36</t>
  </si>
  <si>
    <t>02:07 min/km</t>
  </si>
  <si>
    <t>28.19 km/h</t>
  </si>
  <si>
    <t>NAISED 5000m</t>
  </si>
  <si>
    <t>8:46,32</t>
  </si>
  <si>
    <t>0:22,46</t>
  </si>
  <si>
    <t>0:38,85</t>
  </si>
  <si>
    <t>0:42,00</t>
  </si>
  <si>
    <t>0:42,78</t>
  </si>
  <si>
    <t>0:42,52</t>
  </si>
  <si>
    <t>0:42,05</t>
  </si>
  <si>
    <t>0:41,57</t>
  </si>
  <si>
    <t>0:42,45</t>
  </si>
  <si>
    <t>34.19 km/h</t>
  </si>
  <si>
    <t>10:05,74</t>
  </si>
  <si>
    <t>0:26,10</t>
  </si>
  <si>
    <t>0:45,39</t>
  </si>
  <si>
    <t>0:48,07</t>
  </si>
  <si>
    <t>0:47,66</t>
  </si>
  <si>
    <t>0:48,37</t>
  </si>
  <si>
    <t>0:48,31</t>
  </si>
  <si>
    <t>0:48,21</t>
  </si>
  <si>
    <t>0:48,16</t>
  </si>
  <si>
    <t>0:48,11</t>
  </si>
  <si>
    <t>0:49,59</t>
  </si>
  <si>
    <t>0:50,91</t>
  </si>
  <si>
    <t>29.71 km/h</t>
  </si>
  <si>
    <t>10:45,22</t>
  </si>
  <si>
    <t>0:26,60</t>
  </si>
  <si>
    <t>0:46,50</t>
  </si>
  <si>
    <t>0:49,81</t>
  </si>
  <si>
    <t>0:51,23</t>
  </si>
  <si>
    <t>0:52,70</t>
  </si>
  <si>
    <t>0:53,05</t>
  </si>
  <si>
    <t>0:52,14</t>
  </si>
  <si>
    <t>0:51,37</t>
  </si>
  <si>
    <t>0:51,57</t>
  </si>
  <si>
    <t>0:53,23</t>
  </si>
  <si>
    <t>0:53,88</t>
  </si>
  <si>
    <t>0:54,26</t>
  </si>
  <si>
    <t>02:09 min/km</t>
  </si>
  <si>
    <t>27.89 km/h</t>
  </si>
  <si>
    <t>11:32,80</t>
  </si>
  <si>
    <t>0:28,12</t>
  </si>
  <si>
    <t>0:48,61</t>
  </si>
  <si>
    <t>0:51,77</t>
  </si>
  <si>
    <t>0:54,86</t>
  </si>
  <si>
    <t>0:54,25</t>
  </si>
  <si>
    <t>0:56,05</t>
  </si>
  <si>
    <t>0:56,48</t>
  </si>
  <si>
    <t>0:56,79</t>
  </si>
  <si>
    <t>0:56,68</t>
  </si>
  <si>
    <t>0:58,87</t>
  </si>
  <si>
    <t>0:57,25</t>
  </si>
  <si>
    <t>0:57,26</t>
  </si>
  <si>
    <t>0:55,77</t>
  </si>
  <si>
    <t>25.98 km/h</t>
  </si>
  <si>
    <t>11:43,29</t>
  </si>
  <si>
    <t>0:29,16</t>
  </si>
  <si>
    <t>0:48,95</t>
  </si>
  <si>
    <t>0:53,28</t>
  </si>
  <si>
    <t>0:55,44</t>
  </si>
  <si>
    <t>0:56,01</t>
  </si>
  <si>
    <t>0:56,85</t>
  </si>
  <si>
    <t>0:57,53</t>
  </si>
  <si>
    <t>0:57,43</t>
  </si>
  <si>
    <t>0:58,19</t>
  </si>
  <si>
    <t>0:58,46</t>
  </si>
  <si>
    <t>0:56,76</t>
  </si>
  <si>
    <t>0:58,03</t>
  </si>
  <si>
    <t>0:57,13</t>
  </si>
  <si>
    <t>NAISED mitmevõistlus</t>
  </si>
  <si>
    <t>200,34</t>
  </si>
  <si>
    <t>234,90</t>
  </si>
  <si>
    <t>260,35</t>
  </si>
  <si>
    <t>261,32</t>
  </si>
  <si>
    <t>268,34</t>
  </si>
  <si>
    <t>NAISED sprindimitmevõistlus</t>
  </si>
  <si>
    <t>189,89</t>
  </si>
  <si>
    <t>Grete Kukk</t>
  </si>
  <si>
    <t>213,29</t>
  </si>
  <si>
    <t>Elizabeth Jõgi</t>
  </si>
  <si>
    <t>213,91</t>
  </si>
  <si>
    <t>215,74</t>
  </si>
  <si>
    <t>227,80</t>
  </si>
  <si>
    <t>NAISED mass-start</t>
  </si>
  <si>
    <t>11:14,19</t>
  </si>
  <si>
    <t>41,53</t>
  </si>
  <si>
    <t>42,68</t>
  </si>
  <si>
    <t>44,77</t>
  </si>
  <si>
    <t>39,32</t>
  </si>
  <si>
    <t>2:58,32</t>
  </si>
  <si>
    <t>39,41</t>
  </si>
  <si>
    <t>42,51</t>
  </si>
  <si>
    <t>40,37</t>
  </si>
  <si>
    <t>39,55</t>
  </si>
  <si>
    <t>5:40,16</t>
  </si>
  <si>
    <t>40,92</t>
  </si>
  <si>
    <t>41,55</t>
  </si>
  <si>
    <t>42,47</t>
  </si>
  <si>
    <t>8:25,98</t>
  </si>
  <si>
    <t>41,64</t>
  </si>
  <si>
    <t>42,27</t>
  </si>
  <si>
    <t>41,77</t>
  </si>
  <si>
    <t>12:10,43</t>
  </si>
  <si>
    <t>41,99</t>
  </si>
  <si>
    <t>42,59</t>
  </si>
  <si>
    <t>44,64</t>
  </si>
  <si>
    <t>3:00,60</t>
  </si>
  <si>
    <t>44,19</t>
  </si>
  <si>
    <t>46,44</t>
  </si>
  <si>
    <t>46,91</t>
  </si>
  <si>
    <t>45,53</t>
  </si>
  <si>
    <t>6:03,68</t>
  </si>
  <si>
    <t>48,59</t>
  </si>
  <si>
    <t>44,62</t>
  </si>
  <si>
    <t>45,06</t>
  </si>
  <si>
    <t>9:06,96</t>
  </si>
  <si>
    <t>45,01</t>
  </si>
  <si>
    <t>46,39</t>
  </si>
  <si>
    <t>46,46</t>
  </si>
  <si>
    <t>45,58</t>
  </si>
  <si>
    <t>Saskia Kütt</t>
  </si>
  <si>
    <t>Kertu Põldmaa</t>
  </si>
  <si>
    <t>42,04</t>
  </si>
  <si>
    <t>42,65</t>
  </si>
  <si>
    <t>36,76</t>
  </si>
  <si>
    <t>2:56,10</t>
  </si>
  <si>
    <t>46,29</t>
  </si>
  <si>
    <t>48,99</t>
  </si>
  <si>
    <t>46,92</t>
  </si>
  <si>
    <t>45,26</t>
  </si>
  <si>
    <t>6:03,57</t>
  </si>
  <si>
    <t>48,84</t>
  </si>
  <si>
    <t>46,36</t>
  </si>
  <si>
    <t>Mirjam Kalvik</t>
  </si>
  <si>
    <t>42,16</t>
  </si>
  <si>
    <t>42,64</t>
  </si>
  <si>
    <t>44,63</t>
  </si>
  <si>
    <t>3:01,08</t>
  </si>
  <si>
    <t>45,60</t>
  </si>
  <si>
    <t>48,07</t>
  </si>
  <si>
    <t>50,77</t>
  </si>
  <si>
    <t>49,90</t>
  </si>
  <si>
    <t>6:15,43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</si>
</sst>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color theme="1"/>
      <name val="Arial"/>
      <scheme val="minor"/>
    </font>
    <font>
      <b/>
      <color rgb="FF0F00FF"/>
      <name val="Arial"/>
    </font>
    <font>
      <sz val="11.0"/>
      <color rgb="FF000000"/>
      <name val="Urw-din"/>
    </font>
    <font>
      <sz val="11.0"/>
      <color rgb="FFFF0000"/>
      <name val="Urw-din"/>
    </font>
    <font>
      <b/>
      <sz val="11.0"/>
      <color rgb="FF0400CE"/>
      <name val="Urw-din"/>
    </font>
    <font>
      <b/>
      <sz val="11.0"/>
      <color rgb="FFFF0000"/>
      <name val="Urw-din"/>
    </font>
    <font>
      <sz val="11.0"/>
      <color rgb="FF2C2C2C"/>
      <name val="Urw-din"/>
    </font>
    <font>
      <b/>
      <sz val="11.0"/>
      <color rgb="FF2C2C2C"/>
      <name val="Urw-din"/>
    </font>
    <font>
      <sz val="11.0"/>
      <color rgb="FF2C2C2C"/>
      <name val="Arial"/>
    </font>
    <font>
      <sz val="11.0"/>
      <color rgb="FF000000"/>
      <name val="Arial"/>
    </font>
    <font>
      <sz val="11.0"/>
      <color rgb="FFFF0000"/>
      <name val="Arial"/>
    </font>
    <font>
      <b/>
      <sz val="11.0"/>
      <color rgb="FF0400CE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">
    <border/>
    <border>
      <bottom style="thin">
        <color rgb="FFDDDDDD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left" readingOrder="0"/>
    </xf>
    <xf borderId="1" fillId="2" fontId="3" numFmtId="0" xfId="0" applyAlignment="1" applyBorder="1" applyFont="1">
      <alignment horizontal="left"/>
    </xf>
    <xf borderId="1" fillId="2" fontId="4" numFmtId="0" xfId="0" applyAlignment="1" applyBorder="1" applyFont="1">
      <alignment horizontal="left" readingOrder="0"/>
    </xf>
    <xf borderId="1" fillId="2" fontId="3" numFmtId="0" xfId="0" applyAlignment="1" applyBorder="1" applyFont="1">
      <alignment horizontal="left" readingOrder="0"/>
    </xf>
    <xf borderId="1" fillId="2" fontId="5" numFmtId="0" xfId="0" applyAlignment="1" applyBorder="1" applyFont="1">
      <alignment horizontal="left" readingOrder="0"/>
    </xf>
    <xf borderId="1" fillId="2" fontId="6" numFmtId="0" xfId="0" applyAlignment="1" applyBorder="1" applyFont="1">
      <alignment horizontal="left" readingOrder="0"/>
    </xf>
    <xf borderId="0" fillId="3" fontId="2" numFmtId="0" xfId="0" applyAlignment="1" applyFill="1" applyFont="1">
      <alignment horizontal="left" readingOrder="0"/>
    </xf>
    <xf borderId="1" fillId="3" fontId="7" numFmtId="0" xfId="0" applyAlignment="1" applyBorder="1" applyFont="1">
      <alignment horizontal="left"/>
    </xf>
    <xf borderId="1" fillId="3" fontId="6" numFmtId="0" xfId="0" applyAlignment="1" applyBorder="1" applyFont="1">
      <alignment horizontal="left" readingOrder="0"/>
    </xf>
    <xf borderId="1" fillId="3" fontId="7" numFmtId="0" xfId="0" applyAlignment="1" applyBorder="1" applyFont="1">
      <alignment horizontal="left" readingOrder="0"/>
    </xf>
    <xf borderId="1" fillId="3" fontId="5" numFmtId="0" xfId="0" applyAlignment="1" applyBorder="1" applyFont="1">
      <alignment horizontal="left" readingOrder="0"/>
    </xf>
    <xf borderId="0" fillId="3" fontId="1" numFmtId="0" xfId="0" applyFont="1"/>
    <xf borderId="1" fillId="3" fontId="8" numFmtId="0" xfId="0" applyAlignment="1" applyBorder="1" applyFont="1">
      <alignment horizontal="left" readingOrder="0"/>
    </xf>
    <xf borderId="1" fillId="3" fontId="9" numFmtId="0" xfId="0" applyAlignment="1" applyBorder="1" applyFont="1">
      <alignment horizontal="left" readingOrder="0"/>
    </xf>
    <xf borderId="1" fillId="3" fontId="3" numFmtId="0" xfId="0" applyAlignment="1" applyBorder="1" applyFont="1">
      <alignment horizontal="left"/>
    </xf>
    <xf borderId="1" fillId="3" fontId="4" numFmtId="0" xfId="0" applyAlignment="1" applyBorder="1" applyFont="1">
      <alignment horizontal="left" readingOrder="0"/>
    </xf>
    <xf borderId="1" fillId="3" fontId="3" numFmtId="0" xfId="0" applyAlignment="1" applyBorder="1" applyFont="1">
      <alignment horizontal="left" readingOrder="0"/>
    </xf>
    <xf borderId="1" fillId="3" fontId="10" numFmtId="0" xfId="0" applyAlignment="1" applyBorder="1" applyFont="1">
      <alignment horizontal="left" readingOrder="0"/>
    </xf>
    <xf borderId="1" fillId="2" fontId="11" numFmtId="0" xfId="0" applyAlignment="1" applyBorder="1" applyFont="1">
      <alignment horizontal="left" readingOrder="0"/>
    </xf>
    <xf borderId="1" fillId="2" fontId="10" numFmtId="0" xfId="0" applyAlignment="1" applyBorder="1" applyFont="1">
      <alignment horizontal="left" readingOrder="0"/>
    </xf>
    <xf borderId="0" fillId="2" fontId="7" numFmtId="0" xfId="0" applyAlignment="1" applyFont="1">
      <alignment horizontal="left"/>
    </xf>
    <xf borderId="1" fillId="3" fontId="11" numFmtId="0" xfId="0" applyAlignment="1" applyBorder="1" applyFont="1">
      <alignment horizontal="left" readingOrder="0"/>
    </xf>
    <xf borderId="1" fillId="3" fontId="12" numFmtId="20" xfId="0" applyAlignment="1" applyBorder="1" applyFont="1" applyNumberFormat="1">
      <alignment horizontal="left" readingOrder="0"/>
    </xf>
    <xf borderId="1" fillId="3" fontId="5" numFmtId="0" xfId="0" applyAlignment="1" applyBorder="1" applyFont="1">
      <alignment horizontal="left"/>
    </xf>
    <xf borderId="1" fillId="3" fontId="6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1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>
      <c r="A2" s="2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>
      <c r="A3" s="3"/>
      <c r="B3" s="4">
        <v>1.0</v>
      </c>
      <c r="C3" s="5">
        <v>1.0</v>
      </c>
      <c r="D3" s="5" t="s">
        <v>1</v>
      </c>
      <c r="E3" s="5" t="s">
        <v>2</v>
      </c>
      <c r="F3" s="6" t="s">
        <v>3</v>
      </c>
      <c r="G3" s="5" t="s">
        <v>4</v>
      </c>
      <c r="H3" s="5" t="s">
        <v>5</v>
      </c>
      <c r="I3" s="5" t="s">
        <v>6</v>
      </c>
      <c r="J3" s="7">
        <v>42.28</v>
      </c>
      <c r="K3" s="5" t="s">
        <v>7</v>
      </c>
      <c r="L3" s="5" t="s">
        <v>8</v>
      </c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>
      <c r="A4" s="3"/>
      <c r="B4" s="4">
        <v>2.0</v>
      </c>
      <c r="C4" s="5">
        <v>15.0</v>
      </c>
      <c r="D4" s="5" t="s">
        <v>9</v>
      </c>
      <c r="E4" s="5" t="s">
        <v>10</v>
      </c>
      <c r="F4" s="6" t="s">
        <v>11</v>
      </c>
      <c r="G4" s="3">
        <f>+0.66</f>
        <v>0.66</v>
      </c>
      <c r="H4" s="5" t="s">
        <v>12</v>
      </c>
      <c r="I4" s="5" t="s">
        <v>13</v>
      </c>
      <c r="J4" s="7">
        <v>42.94</v>
      </c>
      <c r="K4" s="5" t="s">
        <v>14</v>
      </c>
      <c r="L4" s="5" t="s">
        <v>15</v>
      </c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>
      <c r="A5" s="3"/>
      <c r="B5" s="4">
        <v>3.0</v>
      </c>
      <c r="C5" s="5">
        <v>3.0</v>
      </c>
      <c r="D5" s="5" t="s">
        <v>16</v>
      </c>
      <c r="E5" s="5" t="s">
        <v>2</v>
      </c>
      <c r="F5" s="6" t="s">
        <v>17</v>
      </c>
      <c r="G5" s="3">
        <f>+0.79</f>
        <v>0.79</v>
      </c>
      <c r="H5" s="5" t="s">
        <v>18</v>
      </c>
      <c r="I5" s="5" t="s">
        <v>19</v>
      </c>
      <c r="J5" s="7">
        <v>43.08</v>
      </c>
      <c r="K5" s="5" t="s">
        <v>20</v>
      </c>
      <c r="L5" s="5" t="s">
        <v>21</v>
      </c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>
      <c r="A6" s="3"/>
      <c r="B6" s="5">
        <v>4.0</v>
      </c>
      <c r="C6" s="5">
        <v>7.0</v>
      </c>
      <c r="D6" s="5" t="s">
        <v>22</v>
      </c>
      <c r="E6" s="5" t="s">
        <v>2</v>
      </c>
      <c r="F6" s="6" t="s">
        <v>23</v>
      </c>
      <c r="G6" s="3">
        <f>+1.45</f>
        <v>1.45</v>
      </c>
      <c r="H6" s="5" t="s">
        <v>24</v>
      </c>
      <c r="I6" s="5" t="s">
        <v>25</v>
      </c>
      <c r="J6" s="7">
        <v>43.74</v>
      </c>
      <c r="K6" s="5" t="s">
        <v>26</v>
      </c>
      <c r="L6" s="5" t="s">
        <v>27</v>
      </c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>
      <c r="A7" s="3"/>
      <c r="B7" s="5">
        <v>5.0</v>
      </c>
      <c r="C7" s="5">
        <v>25.0</v>
      </c>
      <c r="D7" s="5" t="s">
        <v>28</v>
      </c>
      <c r="E7" s="5" t="s">
        <v>2</v>
      </c>
      <c r="F7" s="6" t="s">
        <v>29</v>
      </c>
      <c r="G7" s="3">
        <f>+5.54</f>
        <v>5.54</v>
      </c>
      <c r="H7" s="5" t="s">
        <v>30</v>
      </c>
      <c r="I7" s="5" t="s">
        <v>31</v>
      </c>
      <c r="J7" s="7">
        <v>47.83</v>
      </c>
      <c r="K7" s="5" t="s">
        <v>32</v>
      </c>
      <c r="L7" s="5" t="s">
        <v>33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>
      <c r="A9" s="2" t="s">
        <v>34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>
      <c r="A10" s="3"/>
      <c r="B10" s="4">
        <v>1.0</v>
      </c>
      <c r="C10" s="5">
        <v>1.0</v>
      </c>
      <c r="D10" s="5" t="s">
        <v>1</v>
      </c>
      <c r="E10" s="5" t="s">
        <v>2</v>
      </c>
      <c r="F10" s="6" t="s">
        <v>35</v>
      </c>
      <c r="G10" s="5" t="s">
        <v>4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45</v>
      </c>
      <c r="R10" s="5" t="s">
        <v>46</v>
      </c>
      <c r="S10" s="5" t="s">
        <v>47</v>
      </c>
      <c r="T10" s="5" t="s">
        <v>48</v>
      </c>
      <c r="U10" s="7">
        <v>46.77</v>
      </c>
      <c r="V10" s="5" t="s">
        <v>49</v>
      </c>
      <c r="W10" s="5" t="s">
        <v>50</v>
      </c>
      <c r="X10" s="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>
      <c r="A11" s="3"/>
      <c r="B11" s="4">
        <v>2.0</v>
      </c>
      <c r="C11" s="5">
        <v>3.0</v>
      </c>
      <c r="D11" s="5" t="s">
        <v>16</v>
      </c>
      <c r="E11" s="5" t="s">
        <v>2</v>
      </c>
      <c r="F11" s="6" t="s">
        <v>51</v>
      </c>
      <c r="G11" s="3">
        <f>+17.11</f>
        <v>17.11</v>
      </c>
      <c r="H11" s="5" t="s">
        <v>52</v>
      </c>
      <c r="I11" s="5" t="s">
        <v>53</v>
      </c>
      <c r="J11" s="5" t="s">
        <v>54</v>
      </c>
      <c r="K11" s="5" t="s">
        <v>55</v>
      </c>
      <c r="L11" s="5" t="s">
        <v>56</v>
      </c>
      <c r="M11" s="5" t="s">
        <v>57</v>
      </c>
      <c r="N11" s="5" t="s">
        <v>58</v>
      </c>
      <c r="O11" s="5" t="s">
        <v>59</v>
      </c>
      <c r="P11" s="5" t="s">
        <v>60</v>
      </c>
      <c r="Q11" s="5" t="s">
        <v>61</v>
      </c>
      <c r="R11" s="5" t="s">
        <v>62</v>
      </c>
      <c r="S11" s="5" t="s">
        <v>63</v>
      </c>
      <c r="T11" s="5" t="s">
        <v>64</v>
      </c>
      <c r="U11" s="7">
        <v>48.48</v>
      </c>
      <c r="V11" s="5" t="s">
        <v>65</v>
      </c>
      <c r="W11" s="5" t="s">
        <v>66</v>
      </c>
      <c r="X11" s="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>
      <c r="A12" s="3"/>
      <c r="B12" s="4">
        <v>3.0</v>
      </c>
      <c r="C12" s="5">
        <v>15.0</v>
      </c>
      <c r="D12" s="5" t="s">
        <v>9</v>
      </c>
      <c r="E12" s="5" t="s">
        <v>10</v>
      </c>
      <c r="F12" s="6" t="s">
        <v>67</v>
      </c>
      <c r="G12" s="3">
        <f>+41.86</f>
        <v>41.86</v>
      </c>
      <c r="H12" s="5" t="s">
        <v>68</v>
      </c>
      <c r="I12" s="5" t="s">
        <v>69</v>
      </c>
      <c r="J12" s="5" t="s">
        <v>70</v>
      </c>
      <c r="K12" s="5" t="s">
        <v>71</v>
      </c>
      <c r="L12" s="5" t="s">
        <v>60</v>
      </c>
      <c r="M12" s="5" t="s">
        <v>72</v>
      </c>
      <c r="N12" s="5" t="s">
        <v>73</v>
      </c>
      <c r="O12" s="5" t="s">
        <v>74</v>
      </c>
      <c r="P12" s="5" t="s">
        <v>75</v>
      </c>
      <c r="Q12" s="5" t="s">
        <v>76</v>
      </c>
      <c r="R12" s="5" t="s">
        <v>77</v>
      </c>
      <c r="S12" s="5" t="s">
        <v>78</v>
      </c>
      <c r="T12" s="5" t="s">
        <v>79</v>
      </c>
      <c r="U12" s="7">
        <v>50.96</v>
      </c>
      <c r="V12" s="5" t="s">
        <v>80</v>
      </c>
      <c r="W12" s="5" t="s">
        <v>81</v>
      </c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>
      <c r="A13" s="3"/>
      <c r="B13" s="5">
        <v>4.0</v>
      </c>
      <c r="C13" s="5">
        <v>7.0</v>
      </c>
      <c r="D13" s="5" t="s">
        <v>22</v>
      </c>
      <c r="E13" s="5" t="s">
        <v>2</v>
      </c>
      <c r="F13" s="6" t="s">
        <v>82</v>
      </c>
      <c r="G13" s="3">
        <f>+47.17</f>
        <v>47.17</v>
      </c>
      <c r="H13" s="5" t="s">
        <v>83</v>
      </c>
      <c r="I13" s="5" t="s">
        <v>84</v>
      </c>
      <c r="J13" s="5" t="s">
        <v>85</v>
      </c>
      <c r="K13" s="5" t="s">
        <v>86</v>
      </c>
      <c r="L13" s="5" t="s">
        <v>87</v>
      </c>
      <c r="M13" s="5" t="s">
        <v>88</v>
      </c>
      <c r="N13" s="5" t="s">
        <v>89</v>
      </c>
      <c r="O13" s="5" t="s">
        <v>90</v>
      </c>
      <c r="P13" s="5" t="s">
        <v>91</v>
      </c>
      <c r="Q13" s="5" t="s">
        <v>92</v>
      </c>
      <c r="R13" s="5" t="s">
        <v>93</v>
      </c>
      <c r="S13" s="5" t="s">
        <v>94</v>
      </c>
      <c r="T13" s="5" t="s">
        <v>95</v>
      </c>
      <c r="U13" s="7">
        <v>51.49</v>
      </c>
      <c r="V13" s="5" t="s">
        <v>96</v>
      </c>
      <c r="W13" s="5" t="s">
        <v>97</v>
      </c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>
      <c r="A14" s="3"/>
      <c r="B14" s="5">
        <v>5.0</v>
      </c>
      <c r="C14" s="5">
        <v>18.0</v>
      </c>
      <c r="D14" s="5" t="s">
        <v>98</v>
      </c>
      <c r="E14" s="5" t="s">
        <v>10</v>
      </c>
      <c r="F14" s="6" t="s">
        <v>99</v>
      </c>
      <c r="G14" s="3">
        <f>+102.33</f>
        <v>102.33</v>
      </c>
      <c r="H14" s="5" t="s">
        <v>100</v>
      </c>
      <c r="I14" s="5" t="s">
        <v>101</v>
      </c>
      <c r="J14" s="5" t="s">
        <v>102</v>
      </c>
      <c r="K14" s="5" t="s">
        <v>103</v>
      </c>
      <c r="L14" s="5" t="s">
        <v>104</v>
      </c>
      <c r="M14" s="5" t="s">
        <v>105</v>
      </c>
      <c r="N14" s="5" t="s">
        <v>106</v>
      </c>
      <c r="O14" s="5" t="s">
        <v>107</v>
      </c>
      <c r="P14" s="5" t="s">
        <v>108</v>
      </c>
      <c r="Q14" s="5" t="s">
        <v>109</v>
      </c>
      <c r="R14" s="5" t="s">
        <v>110</v>
      </c>
      <c r="S14" s="5" t="s">
        <v>111</v>
      </c>
      <c r="T14" s="5" t="s">
        <v>112</v>
      </c>
      <c r="U14" s="7">
        <v>57.01</v>
      </c>
      <c r="V14" s="5" t="s">
        <v>113</v>
      </c>
      <c r="W14" s="5" t="s">
        <v>114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>
      <c r="A16" s="2" t="s">
        <v>115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>
      <c r="A17" s="3"/>
      <c r="B17" s="4">
        <v>1.0</v>
      </c>
      <c r="C17" s="5">
        <v>1.0</v>
      </c>
      <c r="D17" s="5" t="s">
        <v>1</v>
      </c>
      <c r="E17" s="5" t="s">
        <v>2</v>
      </c>
      <c r="F17" s="6" t="s">
        <v>116</v>
      </c>
      <c r="G17" s="5" t="s">
        <v>4</v>
      </c>
      <c r="H17" s="5" t="s">
        <v>117</v>
      </c>
      <c r="I17" s="5" t="s">
        <v>118</v>
      </c>
      <c r="J17" s="5" t="s">
        <v>119</v>
      </c>
      <c r="K17" s="5" t="s">
        <v>120</v>
      </c>
      <c r="L17" s="7">
        <v>42.08</v>
      </c>
      <c r="M17" s="5" t="s">
        <v>7</v>
      </c>
      <c r="N17" s="5" t="s">
        <v>121</v>
      </c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>
      <c r="A18" s="3"/>
      <c r="B18" s="4">
        <v>2.0</v>
      </c>
      <c r="C18" s="5">
        <v>3.0</v>
      </c>
      <c r="D18" s="5" t="s">
        <v>16</v>
      </c>
      <c r="E18" s="5" t="s">
        <v>2</v>
      </c>
      <c r="F18" s="6" t="s">
        <v>122</v>
      </c>
      <c r="G18" s="3">
        <f>+7.33</f>
        <v>7.33</v>
      </c>
      <c r="H18" s="5" t="s">
        <v>123</v>
      </c>
      <c r="I18" s="5" t="s">
        <v>124</v>
      </c>
      <c r="J18" s="5" t="s">
        <v>125</v>
      </c>
      <c r="K18" s="5" t="s">
        <v>126</v>
      </c>
      <c r="L18" s="7">
        <v>44.52</v>
      </c>
      <c r="M18" s="5" t="s">
        <v>127</v>
      </c>
      <c r="N18" s="5" t="s">
        <v>128</v>
      </c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>
      <c r="A19" s="3"/>
      <c r="B19" s="4">
        <v>3.0</v>
      </c>
      <c r="C19" s="5">
        <v>7.0</v>
      </c>
      <c r="D19" s="5" t="s">
        <v>22</v>
      </c>
      <c r="E19" s="5" t="s">
        <v>2</v>
      </c>
      <c r="F19" s="6" t="s">
        <v>129</v>
      </c>
      <c r="G19" s="3">
        <f>+9.16</f>
        <v>9.16</v>
      </c>
      <c r="H19" s="5" t="s">
        <v>130</v>
      </c>
      <c r="I19" s="5" t="s">
        <v>131</v>
      </c>
      <c r="J19" s="5" t="s">
        <v>132</v>
      </c>
      <c r="K19" s="5" t="s">
        <v>133</v>
      </c>
      <c r="L19" s="7">
        <v>45.14</v>
      </c>
      <c r="M19" s="5" t="s">
        <v>134</v>
      </c>
      <c r="N19" s="5" t="s">
        <v>135</v>
      </c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>
      <c r="A20" s="3"/>
      <c r="B20" s="5">
        <v>4.0</v>
      </c>
      <c r="C20" s="5">
        <v>15.0</v>
      </c>
      <c r="D20" s="5" t="s">
        <v>9</v>
      </c>
      <c r="E20" s="5" t="s">
        <v>10</v>
      </c>
      <c r="F20" s="6" t="s">
        <v>136</v>
      </c>
      <c r="G20" s="3">
        <f>+11.79</f>
        <v>11.79</v>
      </c>
      <c r="H20" s="5" t="s">
        <v>137</v>
      </c>
      <c r="I20" s="5" t="s">
        <v>138</v>
      </c>
      <c r="J20" s="5" t="s">
        <v>139</v>
      </c>
      <c r="K20" s="5" t="s">
        <v>140</v>
      </c>
      <c r="L20" s="7">
        <v>46.01</v>
      </c>
      <c r="M20" s="5" t="s">
        <v>141</v>
      </c>
      <c r="N20" s="5" t="s">
        <v>142</v>
      </c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>
      <c r="A21" s="3"/>
      <c r="B21" s="5">
        <v>5.0</v>
      </c>
      <c r="C21" s="5">
        <v>25.0</v>
      </c>
      <c r="D21" s="5" t="s">
        <v>28</v>
      </c>
      <c r="E21" s="5" t="s">
        <v>2</v>
      </c>
      <c r="F21" s="6" t="s">
        <v>143</v>
      </c>
      <c r="G21" s="3">
        <f>+20.1</f>
        <v>20.1</v>
      </c>
      <c r="H21" s="5" t="s">
        <v>144</v>
      </c>
      <c r="I21" s="5" t="s">
        <v>145</v>
      </c>
      <c r="J21" s="5" t="s">
        <v>146</v>
      </c>
      <c r="K21" s="5" t="s">
        <v>147</v>
      </c>
      <c r="L21" s="7">
        <v>48.78</v>
      </c>
      <c r="M21" s="5" t="s">
        <v>148</v>
      </c>
      <c r="N21" s="5" t="s">
        <v>149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>
      <c r="A23" s="2" t="s">
        <v>150</v>
      </c>
    </row>
    <row r="24">
      <c r="A24" s="3"/>
      <c r="B24" s="4">
        <v>1.0</v>
      </c>
      <c r="C24" s="5">
        <v>1.0</v>
      </c>
      <c r="D24" s="5" t="s">
        <v>1</v>
      </c>
      <c r="E24" s="5" t="s">
        <v>2</v>
      </c>
      <c r="F24" s="6" t="s">
        <v>151</v>
      </c>
      <c r="G24" s="5" t="s">
        <v>4</v>
      </c>
      <c r="H24" s="5" t="s">
        <v>152</v>
      </c>
      <c r="I24" s="5" t="s">
        <v>153</v>
      </c>
      <c r="J24" s="5" t="s">
        <v>154</v>
      </c>
      <c r="K24" s="5" t="s">
        <v>155</v>
      </c>
      <c r="L24" s="5" t="s">
        <v>60</v>
      </c>
      <c r="M24" s="5" t="s">
        <v>156</v>
      </c>
      <c r="N24" s="5" t="s">
        <v>157</v>
      </c>
      <c r="O24" s="5" t="s">
        <v>158</v>
      </c>
      <c r="P24" s="5" t="s">
        <v>86</v>
      </c>
      <c r="Q24" s="5" t="s">
        <v>159</v>
      </c>
      <c r="R24" s="5" t="s">
        <v>160</v>
      </c>
      <c r="S24" s="5" t="s">
        <v>161</v>
      </c>
      <c r="T24" s="5" t="s">
        <v>162</v>
      </c>
      <c r="U24" s="5" t="s">
        <v>163</v>
      </c>
      <c r="V24" s="5" t="s">
        <v>164</v>
      </c>
      <c r="W24" s="5" t="s">
        <v>147</v>
      </c>
      <c r="X24" s="5" t="s">
        <v>165</v>
      </c>
      <c r="Y24" s="5" t="s">
        <v>163</v>
      </c>
      <c r="Z24" s="5" t="s">
        <v>166</v>
      </c>
      <c r="AA24" s="5" t="s">
        <v>167</v>
      </c>
      <c r="AB24" s="5" t="s">
        <v>168</v>
      </c>
      <c r="AC24" s="5" t="s">
        <v>61</v>
      </c>
      <c r="AD24" s="5" t="s">
        <v>169</v>
      </c>
      <c r="AE24" s="5" t="s">
        <v>170</v>
      </c>
      <c r="AF24" s="5" t="s">
        <v>171</v>
      </c>
      <c r="AG24" s="7">
        <v>49.03</v>
      </c>
      <c r="AH24" s="5" t="s">
        <v>172</v>
      </c>
      <c r="AI24" s="5" t="s">
        <v>173</v>
      </c>
      <c r="AJ24" s="3"/>
      <c r="AK24" s="1"/>
    </row>
    <row r="25">
      <c r="A25" s="3"/>
      <c r="B25" s="4">
        <v>2.0</v>
      </c>
      <c r="C25" s="5">
        <v>3.0</v>
      </c>
      <c r="D25" s="5" t="s">
        <v>16</v>
      </c>
      <c r="E25" s="5" t="s">
        <v>2</v>
      </c>
      <c r="F25" s="6" t="s">
        <v>174</v>
      </c>
      <c r="G25" s="3" t="str">
        <f>+0:26.03</f>
        <v>#N/A</v>
      </c>
      <c r="H25" s="5" t="s">
        <v>175</v>
      </c>
      <c r="I25" s="5" t="s">
        <v>176</v>
      </c>
      <c r="J25" s="5" t="s">
        <v>177</v>
      </c>
      <c r="K25" s="5" t="s">
        <v>178</v>
      </c>
      <c r="L25" s="5" t="s">
        <v>179</v>
      </c>
      <c r="M25" s="5" t="s">
        <v>180</v>
      </c>
      <c r="N25" s="5" t="s">
        <v>181</v>
      </c>
      <c r="O25" s="5" t="s">
        <v>182</v>
      </c>
      <c r="P25" s="5" t="s">
        <v>183</v>
      </c>
      <c r="Q25" s="5" t="s">
        <v>184</v>
      </c>
      <c r="R25" s="5" t="s">
        <v>185</v>
      </c>
      <c r="S25" s="5" t="s">
        <v>186</v>
      </c>
      <c r="T25" s="5" t="s">
        <v>187</v>
      </c>
      <c r="U25" s="5" t="s">
        <v>188</v>
      </c>
      <c r="V25" s="5" t="s">
        <v>189</v>
      </c>
      <c r="W25" s="5" t="s">
        <v>190</v>
      </c>
      <c r="X25" s="5" t="s">
        <v>191</v>
      </c>
      <c r="Y25" s="5" t="s">
        <v>192</v>
      </c>
      <c r="Z25" s="5" t="s">
        <v>193</v>
      </c>
      <c r="AA25" s="5" t="s">
        <v>194</v>
      </c>
      <c r="AB25" s="5" t="s">
        <v>195</v>
      </c>
      <c r="AC25" s="5" t="s">
        <v>196</v>
      </c>
      <c r="AD25" s="5" t="s">
        <v>197</v>
      </c>
      <c r="AE25" s="5" t="s">
        <v>198</v>
      </c>
      <c r="AF25" s="5" t="s">
        <v>199</v>
      </c>
      <c r="AG25" s="7">
        <v>50.33</v>
      </c>
      <c r="AH25" s="5" t="s">
        <v>200</v>
      </c>
      <c r="AI25" s="5" t="s">
        <v>201</v>
      </c>
      <c r="AJ25" s="3"/>
      <c r="AK25" s="1"/>
    </row>
    <row r="26">
      <c r="A26" s="3"/>
      <c r="B26" s="4">
        <v>3.0</v>
      </c>
      <c r="C26" s="5">
        <v>15.0</v>
      </c>
      <c r="D26" s="5" t="s">
        <v>9</v>
      </c>
      <c r="E26" s="5" t="s">
        <v>10</v>
      </c>
      <c r="F26" s="6" t="s">
        <v>202</v>
      </c>
      <c r="G26" s="3" t="str">
        <f>+1:9.36</f>
        <v>#N/A</v>
      </c>
      <c r="H26" s="5" t="s">
        <v>203</v>
      </c>
      <c r="I26" s="5" t="s">
        <v>204</v>
      </c>
      <c r="J26" s="5" t="s">
        <v>205</v>
      </c>
      <c r="K26" s="5" t="s">
        <v>206</v>
      </c>
      <c r="L26" s="5" t="s">
        <v>207</v>
      </c>
      <c r="M26" s="5" t="s">
        <v>89</v>
      </c>
      <c r="N26" s="5" t="s">
        <v>208</v>
      </c>
      <c r="O26" s="5" t="s">
        <v>209</v>
      </c>
      <c r="P26" s="5" t="s">
        <v>210</v>
      </c>
      <c r="Q26" s="5" t="s">
        <v>211</v>
      </c>
      <c r="R26" s="5" t="s">
        <v>208</v>
      </c>
      <c r="S26" s="5" t="s">
        <v>212</v>
      </c>
      <c r="T26" s="5" t="s">
        <v>213</v>
      </c>
      <c r="U26" s="5" t="s">
        <v>214</v>
      </c>
      <c r="V26" s="5" t="s">
        <v>215</v>
      </c>
      <c r="W26" s="5" t="s">
        <v>216</v>
      </c>
      <c r="X26" s="5" t="s">
        <v>217</v>
      </c>
      <c r="Y26" s="5" t="s">
        <v>218</v>
      </c>
      <c r="Z26" s="5" t="s">
        <v>219</v>
      </c>
      <c r="AA26" s="5" t="s">
        <v>220</v>
      </c>
      <c r="AB26" s="5" t="s">
        <v>221</v>
      </c>
      <c r="AC26" s="5" t="s">
        <v>11</v>
      </c>
      <c r="AD26" s="5" t="s">
        <v>222</v>
      </c>
      <c r="AE26" s="5" t="s">
        <v>75</v>
      </c>
      <c r="AF26" s="5" t="s">
        <v>223</v>
      </c>
      <c r="AG26" s="7">
        <v>52.5</v>
      </c>
      <c r="AH26" s="5" t="s">
        <v>224</v>
      </c>
      <c r="AI26" s="5" t="s">
        <v>225</v>
      </c>
      <c r="AJ26" s="3"/>
      <c r="AK26" s="1"/>
    </row>
    <row r="27">
      <c r="A27" s="3"/>
      <c r="B27" s="5">
        <v>4.0</v>
      </c>
      <c r="C27" s="5">
        <v>25.0</v>
      </c>
      <c r="D27" s="5" t="s">
        <v>28</v>
      </c>
      <c r="E27" s="5" t="s">
        <v>2</v>
      </c>
      <c r="F27" s="6" t="s">
        <v>226</v>
      </c>
      <c r="G27" s="3" t="str">
        <f>+1:17.74</f>
        <v>#N/A</v>
      </c>
      <c r="H27" s="5" t="s">
        <v>227</v>
      </c>
      <c r="I27" s="5" t="s">
        <v>228</v>
      </c>
      <c r="J27" s="5" t="s">
        <v>229</v>
      </c>
      <c r="K27" s="5" t="s">
        <v>230</v>
      </c>
      <c r="L27" s="5" t="s">
        <v>231</v>
      </c>
      <c r="M27" s="5" t="s">
        <v>232</v>
      </c>
      <c r="N27" s="5" t="s">
        <v>233</v>
      </c>
      <c r="O27" s="5" t="s">
        <v>234</v>
      </c>
      <c r="P27" s="5" t="s">
        <v>235</v>
      </c>
      <c r="Q27" s="5" t="s">
        <v>236</v>
      </c>
      <c r="R27" s="5" t="s">
        <v>237</v>
      </c>
      <c r="S27" s="5" t="s">
        <v>238</v>
      </c>
      <c r="T27" s="5" t="s">
        <v>239</v>
      </c>
      <c r="U27" s="5" t="s">
        <v>240</v>
      </c>
      <c r="V27" s="5" t="s">
        <v>219</v>
      </c>
      <c r="W27" s="5" t="s">
        <v>241</v>
      </c>
      <c r="X27" s="5" t="s">
        <v>242</v>
      </c>
      <c r="Y27" s="5" t="s">
        <v>234</v>
      </c>
      <c r="Z27" s="5" t="s">
        <v>243</v>
      </c>
      <c r="AA27" s="5" t="s">
        <v>244</v>
      </c>
      <c r="AB27" s="5" t="s">
        <v>245</v>
      </c>
      <c r="AC27" s="5" t="s">
        <v>246</v>
      </c>
      <c r="AD27" s="5" t="s">
        <v>247</v>
      </c>
      <c r="AE27" s="5" t="s">
        <v>248</v>
      </c>
      <c r="AF27" s="5" t="s">
        <v>249</v>
      </c>
      <c r="AG27" s="7">
        <v>52.92</v>
      </c>
      <c r="AH27" s="5" t="s">
        <v>224</v>
      </c>
      <c r="AI27" s="5" t="s">
        <v>250</v>
      </c>
      <c r="AJ27" s="3"/>
      <c r="AK27" s="1"/>
    </row>
    <row r="28">
      <c r="A28" s="3"/>
      <c r="B28" s="5">
        <v>5.0</v>
      </c>
      <c r="C28" s="5">
        <v>7.0</v>
      </c>
      <c r="D28" s="5" t="s">
        <v>22</v>
      </c>
      <c r="E28" s="5" t="s">
        <v>2</v>
      </c>
      <c r="F28" s="6" t="s">
        <v>251</v>
      </c>
      <c r="G28" s="3" t="str">
        <f>+2:37.23</f>
        <v>#N/A</v>
      </c>
      <c r="H28" s="5" t="s">
        <v>247</v>
      </c>
      <c r="I28" s="5" t="s">
        <v>252</v>
      </c>
      <c r="J28" s="5" t="s">
        <v>253</v>
      </c>
      <c r="K28" s="5" t="s">
        <v>3</v>
      </c>
      <c r="L28" s="5" t="s">
        <v>11</v>
      </c>
      <c r="M28" s="5" t="s">
        <v>254</v>
      </c>
      <c r="N28" s="5" t="s">
        <v>255</v>
      </c>
      <c r="O28" s="5" t="s">
        <v>256</v>
      </c>
      <c r="P28" s="5" t="s">
        <v>257</v>
      </c>
      <c r="Q28" s="5" t="s">
        <v>258</v>
      </c>
      <c r="R28" s="5" t="s">
        <v>259</v>
      </c>
      <c r="S28" s="5" t="s">
        <v>260</v>
      </c>
      <c r="T28" s="5" t="s">
        <v>261</v>
      </c>
      <c r="U28" s="5" t="s">
        <v>262</v>
      </c>
      <c r="V28" s="5" t="s">
        <v>263</v>
      </c>
      <c r="W28" s="5" t="s">
        <v>264</v>
      </c>
      <c r="X28" s="5" t="s">
        <v>265</v>
      </c>
      <c r="Y28" s="5" t="s">
        <v>266</v>
      </c>
      <c r="Z28" s="5" t="s">
        <v>267</v>
      </c>
      <c r="AA28" s="5" t="s">
        <v>268</v>
      </c>
      <c r="AB28" s="5" t="s">
        <v>269</v>
      </c>
      <c r="AC28" s="5" t="s">
        <v>108</v>
      </c>
      <c r="AD28" s="5" t="s">
        <v>270</v>
      </c>
      <c r="AE28" s="5" t="s">
        <v>271</v>
      </c>
      <c r="AF28" s="5" t="s">
        <v>272</v>
      </c>
      <c r="AG28" s="7">
        <v>56.89</v>
      </c>
      <c r="AH28" s="5" t="s">
        <v>273</v>
      </c>
      <c r="AI28" s="5" t="s">
        <v>274</v>
      </c>
      <c r="AJ28" s="1"/>
      <c r="AK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>
      <c r="A30" s="8" t="s">
        <v>275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>
      <c r="A31" s="9"/>
      <c r="B31" s="10">
        <v>1.0</v>
      </c>
      <c r="C31" s="11">
        <v>1.0</v>
      </c>
      <c r="D31" s="11" t="s">
        <v>1</v>
      </c>
      <c r="E31" s="11" t="s">
        <v>2</v>
      </c>
      <c r="F31" s="12" t="s">
        <v>276</v>
      </c>
      <c r="G31" s="11" t="s">
        <v>4</v>
      </c>
      <c r="H31" s="11">
        <v>42.28</v>
      </c>
      <c r="I31" s="11">
        <v>46.77</v>
      </c>
      <c r="J31" s="11">
        <v>42.08</v>
      </c>
      <c r="K31" s="11">
        <v>49.03</v>
      </c>
      <c r="L31" s="9"/>
      <c r="M31" s="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>
      <c r="A32" s="9"/>
      <c r="B32" s="10">
        <v>2.0</v>
      </c>
      <c r="C32" s="11">
        <v>3.0</v>
      </c>
      <c r="D32" s="11" t="s">
        <v>16</v>
      </c>
      <c r="E32" s="11" t="s">
        <v>2</v>
      </c>
      <c r="F32" s="12" t="s">
        <v>277</v>
      </c>
      <c r="G32" s="9">
        <f>+6.25</f>
        <v>6.25</v>
      </c>
      <c r="H32" s="11">
        <v>43.08</v>
      </c>
      <c r="I32" s="11">
        <v>48.48</v>
      </c>
      <c r="J32" s="11">
        <v>44.52</v>
      </c>
      <c r="K32" s="11">
        <v>50.33</v>
      </c>
      <c r="L32" s="9"/>
      <c r="M32" s="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>
      <c r="A33" s="9"/>
      <c r="B33" s="10">
        <v>3.0</v>
      </c>
      <c r="C33" s="11">
        <v>15.0</v>
      </c>
      <c r="D33" s="11" t="s">
        <v>9</v>
      </c>
      <c r="E33" s="11" t="s">
        <v>10</v>
      </c>
      <c r="F33" s="12" t="s">
        <v>278</v>
      </c>
      <c r="G33" s="9">
        <f>+12.24</f>
        <v>12.24</v>
      </c>
      <c r="H33" s="11">
        <v>42.94</v>
      </c>
      <c r="I33" s="11">
        <v>50.96</v>
      </c>
      <c r="J33" s="11">
        <v>46.01</v>
      </c>
      <c r="K33" s="11">
        <v>52.5</v>
      </c>
      <c r="L33" s="9"/>
      <c r="M33" s="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>
      <c r="A34" s="9"/>
      <c r="B34" s="14">
        <v>4.0</v>
      </c>
      <c r="C34" s="11">
        <v>7.0</v>
      </c>
      <c r="D34" s="11" t="s">
        <v>22</v>
      </c>
      <c r="E34" s="11" t="s">
        <v>2</v>
      </c>
      <c r="F34" s="12" t="s">
        <v>279</v>
      </c>
      <c r="G34" s="9">
        <f>+17.09</f>
        <v>17.09</v>
      </c>
      <c r="H34" s="11">
        <v>43.74</v>
      </c>
      <c r="I34" s="11">
        <v>51.49</v>
      </c>
      <c r="J34" s="11">
        <v>45.14</v>
      </c>
      <c r="K34" s="11">
        <v>56.89</v>
      </c>
      <c r="L34" s="9"/>
      <c r="M34" s="1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>
      <c r="A35" s="9"/>
      <c r="B35" s="14">
        <v>5.0</v>
      </c>
      <c r="C35" s="11">
        <v>25.0</v>
      </c>
      <c r="D35" s="11" t="s">
        <v>28</v>
      </c>
      <c r="E35" s="11" t="s">
        <v>2</v>
      </c>
      <c r="F35" s="12" t="s">
        <v>280</v>
      </c>
      <c r="G35" s="9">
        <f>+27.07</f>
        <v>27.07</v>
      </c>
      <c r="H35" s="11">
        <v>47.83</v>
      </c>
      <c r="I35" s="11">
        <v>57.71</v>
      </c>
      <c r="J35" s="11">
        <v>48.78</v>
      </c>
      <c r="K35" s="11">
        <v>52.92</v>
      </c>
      <c r="L35" s="13"/>
      <c r="M35" s="1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>
      <c r="A37" s="8" t="s">
        <v>281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>
      <c r="A38" s="9"/>
      <c r="B38" s="10">
        <v>1.0</v>
      </c>
      <c r="C38" s="11">
        <v>66.0</v>
      </c>
      <c r="D38" s="11" t="s">
        <v>282</v>
      </c>
      <c r="E38" s="15" t="s">
        <v>283</v>
      </c>
      <c r="F38" s="12" t="s">
        <v>284</v>
      </c>
      <c r="G38" s="11" t="s">
        <v>4</v>
      </c>
      <c r="H38" s="11">
        <v>38.86</v>
      </c>
      <c r="I38" s="11">
        <v>39.51</v>
      </c>
      <c r="J38" s="11">
        <v>38.59</v>
      </c>
      <c r="K38" s="11">
        <v>38.57</v>
      </c>
      <c r="L38" s="9"/>
      <c r="M38" s="1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>
      <c r="A39" s="9"/>
      <c r="B39" s="10">
        <v>2.0</v>
      </c>
      <c r="C39" s="11">
        <v>6.0</v>
      </c>
      <c r="D39" s="11" t="s">
        <v>1</v>
      </c>
      <c r="E39" s="11" t="s">
        <v>285</v>
      </c>
      <c r="F39" s="12" t="s">
        <v>286</v>
      </c>
      <c r="G39" s="9">
        <f>+10.57</f>
        <v>10.57</v>
      </c>
      <c r="H39" s="11">
        <v>41.89</v>
      </c>
      <c r="I39" s="11">
        <v>41.8</v>
      </c>
      <c r="J39" s="11">
        <v>41.16</v>
      </c>
      <c r="K39" s="11">
        <v>41.25</v>
      </c>
      <c r="L39" s="9"/>
      <c r="M39" s="1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>
      <c r="A40" s="9"/>
      <c r="B40" s="10">
        <v>3.0</v>
      </c>
      <c r="C40" s="11">
        <v>4.0</v>
      </c>
      <c r="D40" s="11" t="s">
        <v>16</v>
      </c>
      <c r="E40" s="11" t="s">
        <v>2</v>
      </c>
      <c r="F40" s="12" t="s">
        <v>287</v>
      </c>
      <c r="G40" s="9">
        <f>+17.49</f>
        <v>17.49</v>
      </c>
      <c r="H40" s="11">
        <v>43.54</v>
      </c>
      <c r="I40" s="11">
        <v>44.07</v>
      </c>
      <c r="J40" s="11">
        <v>42.35</v>
      </c>
      <c r="K40" s="11">
        <v>43.06</v>
      </c>
      <c r="L40" s="9"/>
      <c r="M40" s="1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>
      <c r="A41" s="9"/>
      <c r="B41" s="14">
        <v>4.0</v>
      </c>
      <c r="C41" s="11">
        <v>61.0</v>
      </c>
      <c r="D41" s="11" t="s">
        <v>9</v>
      </c>
      <c r="E41" s="11" t="s">
        <v>10</v>
      </c>
      <c r="F41" s="12" t="s">
        <v>288</v>
      </c>
      <c r="G41" s="9">
        <f>+22.08</f>
        <v>22.08</v>
      </c>
      <c r="H41" s="11">
        <v>43.79</v>
      </c>
      <c r="I41" s="11">
        <v>45.47</v>
      </c>
      <c r="J41" s="11">
        <v>43.11</v>
      </c>
      <c r="K41" s="11">
        <v>45.24</v>
      </c>
      <c r="L41" s="9"/>
      <c r="M41" s="1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>
      <c r="A42" s="9"/>
      <c r="B42" s="14">
        <v>5.0</v>
      </c>
      <c r="C42" s="11">
        <v>46.0</v>
      </c>
      <c r="D42" s="11" t="s">
        <v>98</v>
      </c>
      <c r="E42" s="11" t="s">
        <v>10</v>
      </c>
      <c r="F42" s="12" t="s">
        <v>289</v>
      </c>
      <c r="G42" s="9">
        <f>+38.08</f>
        <v>38.08</v>
      </c>
      <c r="H42" s="11">
        <v>49.2</v>
      </c>
      <c r="I42" s="11">
        <v>48.72</v>
      </c>
      <c r="J42" s="11">
        <v>47.92</v>
      </c>
      <c r="K42" s="11">
        <v>47.77</v>
      </c>
      <c r="L42" s="13"/>
      <c r="M42" s="1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>
      <c r="A44" s="8" t="s">
        <v>290</v>
      </c>
      <c r="AI44" s="1"/>
      <c r="AJ44" s="1"/>
      <c r="AK44" s="1"/>
    </row>
    <row r="45">
      <c r="A45" s="16"/>
      <c r="B45" s="17">
        <v>1.0</v>
      </c>
      <c r="C45" s="18">
        <v>66.0</v>
      </c>
      <c r="D45" s="18" t="s">
        <v>282</v>
      </c>
      <c r="E45" s="19" t="s">
        <v>283</v>
      </c>
      <c r="F45" s="12" t="s">
        <v>291</v>
      </c>
      <c r="G45" s="18" t="s">
        <v>4</v>
      </c>
      <c r="H45" s="18" t="s">
        <v>292</v>
      </c>
      <c r="I45" s="18" t="s">
        <v>293</v>
      </c>
      <c r="J45" s="18" t="s">
        <v>294</v>
      </c>
      <c r="K45" s="18" t="s">
        <v>295</v>
      </c>
      <c r="L45" s="18" t="s">
        <v>296</v>
      </c>
      <c r="M45" s="18" t="s">
        <v>297</v>
      </c>
      <c r="N45" s="18">
        <v>2.0</v>
      </c>
      <c r="O45" s="18" t="s">
        <v>298</v>
      </c>
      <c r="P45" s="18" t="s">
        <v>299</v>
      </c>
      <c r="Q45" s="18" t="s">
        <v>300</v>
      </c>
      <c r="R45" s="18" t="s">
        <v>301</v>
      </c>
      <c r="S45" s="18" t="s">
        <v>302</v>
      </c>
      <c r="T45" s="18">
        <v>1.0</v>
      </c>
      <c r="U45" s="18" t="s">
        <v>303</v>
      </c>
      <c r="V45" s="18" t="s">
        <v>304</v>
      </c>
      <c r="W45" s="18" t="s">
        <v>305</v>
      </c>
      <c r="X45" s="18" t="s">
        <v>306</v>
      </c>
      <c r="Y45" s="18" t="s">
        <v>307</v>
      </c>
      <c r="Z45" s="18">
        <v>3.0</v>
      </c>
      <c r="AA45" s="18" t="s">
        <v>308</v>
      </c>
      <c r="AB45" s="18" t="s">
        <v>309</v>
      </c>
      <c r="AC45" s="18" t="s">
        <v>310</v>
      </c>
      <c r="AD45" s="18" t="s">
        <v>311</v>
      </c>
      <c r="AE45" s="18">
        <v>60.0</v>
      </c>
      <c r="AF45" s="10">
        <v>66.0</v>
      </c>
      <c r="AG45" s="16"/>
      <c r="AH45" s="13"/>
      <c r="AI45" s="1"/>
      <c r="AJ45" s="1"/>
      <c r="AK45" s="1"/>
    </row>
    <row r="46">
      <c r="A46" s="16"/>
      <c r="B46" s="17">
        <v>2.0</v>
      </c>
      <c r="C46" s="18">
        <v>4.0</v>
      </c>
      <c r="D46" s="18" t="s">
        <v>16</v>
      </c>
      <c r="E46" s="18" t="s">
        <v>2</v>
      </c>
      <c r="F46" s="12" t="s">
        <v>312</v>
      </c>
      <c r="G46" s="16">
        <f>+0.12</f>
        <v>0.12</v>
      </c>
      <c r="H46" s="18" t="s">
        <v>292</v>
      </c>
      <c r="I46" s="18" t="s">
        <v>313</v>
      </c>
      <c r="J46" s="18" t="s">
        <v>314</v>
      </c>
      <c r="K46" s="18" t="s">
        <v>315</v>
      </c>
      <c r="L46" s="18" t="s">
        <v>316</v>
      </c>
      <c r="M46" s="18" t="s">
        <v>317</v>
      </c>
      <c r="N46" s="16"/>
      <c r="O46" s="18" t="s">
        <v>318</v>
      </c>
      <c r="P46" s="18" t="s">
        <v>319</v>
      </c>
      <c r="Q46" s="18" t="s">
        <v>320</v>
      </c>
      <c r="R46" s="18" t="s">
        <v>321</v>
      </c>
      <c r="S46" s="18" t="s">
        <v>322</v>
      </c>
      <c r="T46" s="16"/>
      <c r="U46" s="18" t="s">
        <v>323</v>
      </c>
      <c r="V46" s="18" t="s">
        <v>324</v>
      </c>
      <c r="W46" s="18" t="s">
        <v>325</v>
      </c>
      <c r="X46" s="18" t="s">
        <v>326</v>
      </c>
      <c r="Y46" s="18" t="s">
        <v>327</v>
      </c>
      <c r="Z46" s="16"/>
      <c r="AA46" s="18" t="s">
        <v>328</v>
      </c>
      <c r="AB46" s="18" t="s">
        <v>329</v>
      </c>
      <c r="AC46" s="18" t="s">
        <v>330</v>
      </c>
      <c r="AD46" s="18" t="s">
        <v>331</v>
      </c>
      <c r="AE46" s="18">
        <v>40.0</v>
      </c>
      <c r="AF46" s="10">
        <v>40.0</v>
      </c>
      <c r="AG46" s="16"/>
      <c r="AH46" s="13"/>
      <c r="AI46" s="1"/>
      <c r="AJ46" s="1"/>
      <c r="AK46" s="1"/>
    </row>
    <row r="47">
      <c r="A47" s="16"/>
      <c r="B47" s="17">
        <v>3.0</v>
      </c>
      <c r="C47" s="18">
        <v>45.0</v>
      </c>
      <c r="D47" s="18" t="s">
        <v>332</v>
      </c>
      <c r="E47" s="19" t="s">
        <v>283</v>
      </c>
      <c r="F47" s="12" t="s">
        <v>333</v>
      </c>
      <c r="G47" s="16">
        <f>+4.05</f>
        <v>4.05</v>
      </c>
      <c r="H47" s="18" t="s">
        <v>292</v>
      </c>
      <c r="I47" s="18" t="s">
        <v>334</v>
      </c>
      <c r="J47" s="18" t="s">
        <v>335</v>
      </c>
      <c r="K47" s="18" t="s">
        <v>336</v>
      </c>
      <c r="L47" s="18" t="s">
        <v>337</v>
      </c>
      <c r="M47" s="18" t="s">
        <v>338</v>
      </c>
      <c r="N47" s="18">
        <v>3.0</v>
      </c>
      <c r="O47" s="18" t="s">
        <v>339</v>
      </c>
      <c r="P47" s="18" t="s">
        <v>340</v>
      </c>
      <c r="Q47" s="18" t="s">
        <v>341</v>
      </c>
      <c r="R47" s="18" t="s">
        <v>337</v>
      </c>
      <c r="S47" s="18" t="s">
        <v>342</v>
      </c>
      <c r="T47" s="18">
        <v>2.0</v>
      </c>
      <c r="U47" s="18" t="s">
        <v>343</v>
      </c>
      <c r="V47" s="18" t="s">
        <v>344</v>
      </c>
      <c r="W47" s="18" t="s">
        <v>345</v>
      </c>
      <c r="X47" s="18" t="s">
        <v>346</v>
      </c>
      <c r="Y47" s="18" t="s">
        <v>347</v>
      </c>
      <c r="Z47" s="18">
        <v>1.0</v>
      </c>
      <c r="AA47" s="18" t="s">
        <v>348</v>
      </c>
      <c r="AB47" s="18" t="s">
        <v>349</v>
      </c>
      <c r="AC47" s="18" t="s">
        <v>350</v>
      </c>
      <c r="AD47" s="18" t="s">
        <v>351</v>
      </c>
      <c r="AE47" s="18">
        <v>20.0</v>
      </c>
      <c r="AF47" s="10">
        <v>26.0</v>
      </c>
      <c r="AG47" s="16"/>
      <c r="AH47" s="13"/>
      <c r="AI47" s="1"/>
      <c r="AJ47" s="1"/>
      <c r="AK47" s="1"/>
    </row>
    <row r="48">
      <c r="A48" s="16"/>
      <c r="B48" s="18">
        <v>4.0</v>
      </c>
      <c r="C48" s="18">
        <v>6.0</v>
      </c>
      <c r="D48" s="18" t="s">
        <v>1</v>
      </c>
      <c r="E48" s="18" t="s">
        <v>285</v>
      </c>
      <c r="F48" s="12" t="s">
        <v>352</v>
      </c>
      <c r="G48" s="16">
        <f>+5.03</f>
        <v>5.03</v>
      </c>
      <c r="H48" s="18" t="s">
        <v>292</v>
      </c>
      <c r="I48" s="18" t="s">
        <v>353</v>
      </c>
      <c r="J48" s="18" t="s">
        <v>294</v>
      </c>
      <c r="K48" s="18" t="s">
        <v>354</v>
      </c>
      <c r="L48" s="18" t="s">
        <v>355</v>
      </c>
      <c r="M48" s="18" t="s">
        <v>356</v>
      </c>
      <c r="N48" s="18">
        <v>1.0</v>
      </c>
      <c r="O48" s="18" t="s">
        <v>357</v>
      </c>
      <c r="P48" s="18" t="s">
        <v>358</v>
      </c>
      <c r="Q48" s="18" t="s">
        <v>359</v>
      </c>
      <c r="R48" s="18" t="s">
        <v>360</v>
      </c>
      <c r="S48" s="18" t="s">
        <v>361</v>
      </c>
      <c r="T48" s="18">
        <v>3.0</v>
      </c>
      <c r="U48" s="18" t="s">
        <v>362</v>
      </c>
      <c r="V48" s="18" t="s">
        <v>363</v>
      </c>
      <c r="W48" s="18" t="s">
        <v>364</v>
      </c>
      <c r="X48" s="18" t="s">
        <v>365</v>
      </c>
      <c r="Y48" s="18" t="s">
        <v>366</v>
      </c>
      <c r="Z48" s="18">
        <v>2.0</v>
      </c>
      <c r="AA48" s="18" t="s">
        <v>367</v>
      </c>
      <c r="AB48" s="18" t="s">
        <v>368</v>
      </c>
      <c r="AC48" s="18" t="s">
        <v>369</v>
      </c>
      <c r="AD48" s="18" t="s">
        <v>370</v>
      </c>
      <c r="AE48" s="18">
        <v>10.0</v>
      </c>
      <c r="AF48" s="10">
        <v>16.0</v>
      </c>
      <c r="AG48" s="16"/>
      <c r="AH48" s="13"/>
      <c r="AI48" s="1"/>
      <c r="AJ48" s="1"/>
      <c r="AK48" s="1"/>
    </row>
    <row r="49">
      <c r="A49" s="16"/>
      <c r="B49" s="18">
        <v>5.0</v>
      </c>
      <c r="C49" s="18">
        <v>40.0</v>
      </c>
      <c r="D49" s="18" t="s">
        <v>28</v>
      </c>
      <c r="E49" s="18" t="s">
        <v>2</v>
      </c>
      <c r="F49" s="12" t="s">
        <v>371</v>
      </c>
      <c r="G49" s="16">
        <f>+28.49</f>
        <v>28.49</v>
      </c>
      <c r="H49" s="18" t="s">
        <v>292</v>
      </c>
      <c r="I49" s="18" t="s">
        <v>372</v>
      </c>
      <c r="J49" s="18" t="s">
        <v>373</v>
      </c>
      <c r="K49" s="18" t="s">
        <v>351</v>
      </c>
      <c r="L49" s="18" t="s">
        <v>374</v>
      </c>
      <c r="M49" s="18" t="s">
        <v>375</v>
      </c>
      <c r="N49" s="16"/>
      <c r="O49" s="18" t="s">
        <v>376</v>
      </c>
      <c r="P49" s="18" t="s">
        <v>377</v>
      </c>
      <c r="Q49" s="18" t="s">
        <v>378</v>
      </c>
      <c r="R49" s="18" t="s">
        <v>379</v>
      </c>
      <c r="S49" s="18" t="s">
        <v>380</v>
      </c>
      <c r="T49" s="16"/>
      <c r="U49" s="18" t="s">
        <v>381</v>
      </c>
      <c r="V49" s="18" t="s">
        <v>368</v>
      </c>
      <c r="W49" s="18" t="s">
        <v>382</v>
      </c>
      <c r="X49" s="18" t="s">
        <v>383</v>
      </c>
      <c r="Y49" s="18" t="s">
        <v>384</v>
      </c>
      <c r="Z49" s="16"/>
      <c r="AA49" s="18" t="s">
        <v>385</v>
      </c>
      <c r="AB49" s="18" t="s">
        <v>386</v>
      </c>
      <c r="AC49" s="18" t="s">
        <v>387</v>
      </c>
      <c r="AD49" s="18" t="s">
        <v>388</v>
      </c>
      <c r="AE49" s="18">
        <v>6.0</v>
      </c>
      <c r="AF49" s="10">
        <v>6.0</v>
      </c>
      <c r="AG49" s="13"/>
      <c r="AH49" s="13"/>
      <c r="AI49" s="1"/>
      <c r="AJ49" s="1"/>
      <c r="AK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>
      <c r="A52" s="2" t="s">
        <v>389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>
      <c r="A53" s="3"/>
      <c r="B53" s="4">
        <v>1.0</v>
      </c>
      <c r="C53" s="5">
        <v>5.0</v>
      </c>
      <c r="D53" s="5" t="s">
        <v>390</v>
      </c>
      <c r="E53" s="5" t="s">
        <v>2</v>
      </c>
      <c r="F53" s="6" t="s">
        <v>391</v>
      </c>
      <c r="G53" s="5" t="s">
        <v>4</v>
      </c>
      <c r="H53" s="5" t="s">
        <v>392</v>
      </c>
      <c r="I53" s="5" t="s">
        <v>393</v>
      </c>
      <c r="J53" s="7">
        <v>46.65</v>
      </c>
      <c r="K53" s="5" t="s">
        <v>49</v>
      </c>
      <c r="L53" s="5" t="s">
        <v>394</v>
      </c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>
      <c r="A54" s="3"/>
      <c r="B54" s="4">
        <v>2.0</v>
      </c>
      <c r="C54" s="5">
        <v>6.0</v>
      </c>
      <c r="D54" s="5" t="s">
        <v>395</v>
      </c>
      <c r="E54" s="5" t="s">
        <v>2</v>
      </c>
      <c r="F54" s="6" t="s">
        <v>396</v>
      </c>
      <c r="G54" s="3">
        <f>+7.02</f>
        <v>7.02</v>
      </c>
      <c r="H54" s="5" t="s">
        <v>397</v>
      </c>
      <c r="I54" s="5" t="s">
        <v>398</v>
      </c>
      <c r="J54" s="7">
        <v>53.68</v>
      </c>
      <c r="K54" s="5" t="s">
        <v>399</v>
      </c>
      <c r="L54" s="5" t="s">
        <v>400</v>
      </c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>
      <c r="A55" s="3"/>
      <c r="B55" s="4">
        <v>3.0</v>
      </c>
      <c r="C55" s="5">
        <v>9.0</v>
      </c>
      <c r="D55" s="5" t="s">
        <v>401</v>
      </c>
      <c r="E55" s="5" t="s">
        <v>402</v>
      </c>
      <c r="F55" s="6" t="s">
        <v>403</v>
      </c>
      <c r="G55" s="3">
        <f>+9.49</f>
        <v>9.49</v>
      </c>
      <c r="H55" s="5" t="s">
        <v>404</v>
      </c>
      <c r="I55" s="5" t="s">
        <v>405</v>
      </c>
      <c r="J55" s="7">
        <v>56.15</v>
      </c>
      <c r="K55" s="5" t="s">
        <v>406</v>
      </c>
      <c r="L55" s="5" t="s">
        <v>407</v>
      </c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>
      <c r="A56" s="3"/>
      <c r="B56" s="5">
        <v>4.0</v>
      </c>
      <c r="C56" s="5">
        <v>10.0</v>
      </c>
      <c r="D56" s="5" t="s">
        <v>408</v>
      </c>
      <c r="E56" s="3"/>
      <c r="F56" s="6" t="s">
        <v>409</v>
      </c>
      <c r="G56" s="3">
        <f>+11.3</f>
        <v>11.3</v>
      </c>
      <c r="H56" s="5" t="s">
        <v>410</v>
      </c>
      <c r="I56" s="5" t="s">
        <v>411</v>
      </c>
      <c r="J56" s="7">
        <v>57.95</v>
      </c>
      <c r="K56" s="5" t="s">
        <v>412</v>
      </c>
      <c r="L56" s="5" t="s">
        <v>413</v>
      </c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>
      <c r="A57" s="3"/>
      <c r="B57" s="5">
        <v>5.0</v>
      </c>
      <c r="C57" s="5">
        <v>20.0</v>
      </c>
      <c r="D57" s="5" t="s">
        <v>414</v>
      </c>
      <c r="E57" s="5" t="s">
        <v>402</v>
      </c>
      <c r="F57" s="6" t="s">
        <v>415</v>
      </c>
      <c r="G57" s="3">
        <f>+15.32</f>
        <v>15.32</v>
      </c>
      <c r="H57" s="5" t="s">
        <v>416</v>
      </c>
      <c r="I57" s="5" t="s">
        <v>417</v>
      </c>
      <c r="J57" s="7">
        <v>61.98</v>
      </c>
      <c r="K57" s="5" t="s">
        <v>418</v>
      </c>
      <c r="L57" s="5" t="s">
        <v>419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>
      <c r="A60" s="2" t="s">
        <v>420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>
      <c r="A61" s="3"/>
      <c r="B61" s="20">
        <v>1.0</v>
      </c>
      <c r="C61" s="5">
        <v>5.0</v>
      </c>
      <c r="D61" s="5" t="s">
        <v>390</v>
      </c>
      <c r="E61" s="5" t="s">
        <v>2</v>
      </c>
      <c r="F61" s="6" t="s">
        <v>421</v>
      </c>
      <c r="G61" s="5" t="s">
        <v>4</v>
      </c>
      <c r="H61" s="5" t="s">
        <v>422</v>
      </c>
      <c r="I61" s="5" t="s">
        <v>42</v>
      </c>
      <c r="J61" s="5" t="s">
        <v>423</v>
      </c>
      <c r="K61" s="5" t="s">
        <v>424</v>
      </c>
      <c r="L61" s="5" t="s">
        <v>425</v>
      </c>
      <c r="M61" s="5" t="s">
        <v>426</v>
      </c>
      <c r="N61" s="5" t="s">
        <v>427</v>
      </c>
      <c r="O61" s="5" t="s">
        <v>245</v>
      </c>
      <c r="P61" s="3"/>
      <c r="Q61" s="3"/>
      <c r="R61" s="3"/>
      <c r="S61" s="3"/>
      <c r="T61" s="3"/>
      <c r="U61" s="7">
        <v>52.11</v>
      </c>
      <c r="V61" s="5" t="s">
        <v>428</v>
      </c>
      <c r="W61" s="5" t="s">
        <v>429</v>
      </c>
      <c r="X61" s="3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>
      <c r="A62" s="3"/>
      <c r="B62" s="21">
        <v>2.0</v>
      </c>
      <c r="C62" s="5">
        <v>6.0</v>
      </c>
      <c r="D62" s="5" t="s">
        <v>395</v>
      </c>
      <c r="E62" s="5" t="s">
        <v>2</v>
      </c>
      <c r="F62" s="6" t="s">
        <v>430</v>
      </c>
      <c r="G62" s="3">
        <f>+52.88</f>
        <v>52.88</v>
      </c>
      <c r="H62" s="5" t="s">
        <v>431</v>
      </c>
      <c r="I62" s="5" t="s">
        <v>432</v>
      </c>
      <c r="J62" s="5" t="s">
        <v>433</v>
      </c>
      <c r="K62" s="5" t="s">
        <v>434</v>
      </c>
      <c r="L62" s="5" t="s">
        <v>435</v>
      </c>
      <c r="M62" s="5" t="s">
        <v>436</v>
      </c>
      <c r="N62" s="5" t="s">
        <v>437</v>
      </c>
      <c r="O62" s="5" t="s">
        <v>438</v>
      </c>
      <c r="P62" s="3"/>
      <c r="Q62" s="3"/>
      <c r="R62" s="3"/>
      <c r="S62" s="3"/>
      <c r="T62" s="3"/>
      <c r="U62" s="7">
        <v>60.93</v>
      </c>
      <c r="V62" s="5" t="s">
        <v>439</v>
      </c>
      <c r="W62" s="5" t="s">
        <v>440</v>
      </c>
      <c r="X62" s="3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>
      <c r="A63" s="3"/>
      <c r="B63" s="21">
        <v>3.0</v>
      </c>
      <c r="C63" s="5">
        <v>9.0</v>
      </c>
      <c r="D63" s="5" t="s">
        <v>401</v>
      </c>
      <c r="E63" s="5" t="s">
        <v>402</v>
      </c>
      <c r="F63" s="6" t="s">
        <v>441</v>
      </c>
      <c r="G63" s="3">
        <f>+103.61</f>
        <v>103.61</v>
      </c>
      <c r="H63" s="5" t="s">
        <v>442</v>
      </c>
      <c r="I63" s="5" t="s">
        <v>443</v>
      </c>
      <c r="J63" s="5" t="s">
        <v>444</v>
      </c>
      <c r="K63" s="5" t="s">
        <v>445</v>
      </c>
      <c r="L63" s="5" t="s">
        <v>446</v>
      </c>
      <c r="M63" s="5" t="s">
        <v>447</v>
      </c>
      <c r="N63" s="5" t="s">
        <v>448</v>
      </c>
      <c r="O63" s="5" t="s">
        <v>449</v>
      </c>
      <c r="P63" s="3"/>
      <c r="Q63" s="3"/>
      <c r="R63" s="3"/>
      <c r="S63" s="3"/>
      <c r="T63" s="3"/>
      <c r="U63" s="7">
        <v>69.38</v>
      </c>
      <c r="V63" s="5" t="s">
        <v>450</v>
      </c>
      <c r="W63" s="5" t="s">
        <v>451</v>
      </c>
      <c r="X63" s="3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>
      <c r="A64" s="3"/>
      <c r="B64" s="21">
        <v>4.0</v>
      </c>
      <c r="C64" s="5">
        <v>10.0</v>
      </c>
      <c r="D64" s="5" t="s">
        <v>408</v>
      </c>
      <c r="E64" s="3"/>
      <c r="F64" s="6" t="s">
        <v>452</v>
      </c>
      <c r="G64" s="3">
        <f>+108.71</f>
        <v>108.71</v>
      </c>
      <c r="H64" s="5" t="s">
        <v>453</v>
      </c>
      <c r="I64" s="5" t="s">
        <v>454</v>
      </c>
      <c r="J64" s="5" t="s">
        <v>455</v>
      </c>
      <c r="K64" s="5" t="s">
        <v>456</v>
      </c>
      <c r="L64" s="5" t="s">
        <v>457</v>
      </c>
      <c r="M64" s="5" t="s">
        <v>458</v>
      </c>
      <c r="N64" s="5" t="s">
        <v>459</v>
      </c>
      <c r="O64" s="5" t="s">
        <v>460</v>
      </c>
      <c r="P64" s="3"/>
      <c r="Q64" s="3"/>
      <c r="R64" s="3"/>
      <c r="S64" s="3"/>
      <c r="T64" s="3"/>
      <c r="U64" s="7">
        <v>70.23</v>
      </c>
      <c r="V64" s="5" t="s">
        <v>461</v>
      </c>
      <c r="W64" s="5" t="s">
        <v>462</v>
      </c>
      <c r="X64" s="3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>
      <c r="A65" s="3"/>
      <c r="B65" s="21">
        <v>5.0</v>
      </c>
      <c r="C65" s="5">
        <v>20.0</v>
      </c>
      <c r="D65" s="5" t="s">
        <v>414</v>
      </c>
      <c r="E65" s="5" t="s">
        <v>402</v>
      </c>
      <c r="F65" s="6" t="s">
        <v>463</v>
      </c>
      <c r="G65" s="3">
        <f>+110.62</f>
        <v>110.62</v>
      </c>
      <c r="H65" s="5" t="s">
        <v>464</v>
      </c>
      <c r="I65" s="5" t="s">
        <v>465</v>
      </c>
      <c r="J65" s="5" t="s">
        <v>466</v>
      </c>
      <c r="K65" s="5" t="s">
        <v>467</v>
      </c>
      <c r="L65" s="5" t="s">
        <v>468</v>
      </c>
      <c r="M65" s="5" t="s">
        <v>469</v>
      </c>
      <c r="N65" s="5" t="s">
        <v>470</v>
      </c>
      <c r="O65" s="5" t="s">
        <v>471</v>
      </c>
      <c r="P65" s="3"/>
      <c r="Q65" s="3"/>
      <c r="R65" s="3"/>
      <c r="S65" s="3"/>
      <c r="T65" s="3"/>
      <c r="U65" s="7">
        <v>70.55</v>
      </c>
      <c r="V65" s="5" t="s">
        <v>472</v>
      </c>
      <c r="W65" s="5" t="s">
        <v>473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>
      <c r="A66" s="2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>
      <c r="A67" s="2" t="s">
        <v>474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>
      <c r="A68" s="3"/>
      <c r="B68" s="20">
        <v>1.0</v>
      </c>
      <c r="C68" s="5">
        <v>5.0</v>
      </c>
      <c r="D68" s="5" t="s">
        <v>390</v>
      </c>
      <c r="E68" s="5" t="s">
        <v>2</v>
      </c>
      <c r="F68" s="6" t="s">
        <v>475</v>
      </c>
      <c r="G68" s="5" t="s">
        <v>4</v>
      </c>
      <c r="H68" s="5" t="s">
        <v>476</v>
      </c>
      <c r="I68" s="5" t="s">
        <v>477</v>
      </c>
      <c r="J68" s="5" t="s">
        <v>478</v>
      </c>
      <c r="K68" s="5" t="s">
        <v>479</v>
      </c>
      <c r="L68" s="7">
        <v>48.93</v>
      </c>
      <c r="M68" s="5" t="s">
        <v>148</v>
      </c>
      <c r="N68" s="5" t="s">
        <v>480</v>
      </c>
      <c r="O68" s="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>
      <c r="A69" s="3"/>
      <c r="B69" s="21">
        <v>2.0</v>
      </c>
      <c r="C69" s="5">
        <v>6.0</v>
      </c>
      <c r="D69" s="5" t="s">
        <v>395</v>
      </c>
      <c r="E69" s="5" t="s">
        <v>2</v>
      </c>
      <c r="F69" s="6" t="s">
        <v>481</v>
      </c>
      <c r="G69" s="3">
        <f>+20.49</f>
        <v>20.49</v>
      </c>
      <c r="H69" s="5" t="s">
        <v>482</v>
      </c>
      <c r="I69" s="5" t="s">
        <v>483</v>
      </c>
      <c r="J69" s="5" t="s">
        <v>484</v>
      </c>
      <c r="K69" s="5" t="s">
        <v>485</v>
      </c>
      <c r="L69" s="7">
        <v>55.76</v>
      </c>
      <c r="M69" s="5" t="s">
        <v>486</v>
      </c>
      <c r="N69" s="5" t="s">
        <v>487</v>
      </c>
      <c r="O69" s="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>
      <c r="A70" s="3"/>
      <c r="B70" s="21">
        <v>3.0</v>
      </c>
      <c r="C70" s="5">
        <v>11.0</v>
      </c>
      <c r="D70" s="5" t="s">
        <v>488</v>
      </c>
      <c r="E70" s="5" t="s">
        <v>489</v>
      </c>
      <c r="F70" s="6" t="s">
        <v>490</v>
      </c>
      <c r="G70" s="3">
        <f>+23.32</f>
        <v>23.32</v>
      </c>
      <c r="H70" s="5" t="s">
        <v>491</v>
      </c>
      <c r="I70" s="5" t="s">
        <v>90</v>
      </c>
      <c r="J70" s="5" t="s">
        <v>492</v>
      </c>
      <c r="K70" s="5" t="s">
        <v>493</v>
      </c>
      <c r="L70" s="7">
        <v>56.7</v>
      </c>
      <c r="M70" s="5" t="s">
        <v>273</v>
      </c>
      <c r="N70" s="5" t="s">
        <v>494</v>
      </c>
      <c r="O70" s="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>
      <c r="A71" s="3"/>
      <c r="B71" s="21">
        <v>4.0</v>
      </c>
      <c r="C71" s="5">
        <v>9.0</v>
      </c>
      <c r="D71" s="5" t="s">
        <v>401</v>
      </c>
      <c r="E71" s="5" t="s">
        <v>402</v>
      </c>
      <c r="F71" s="6" t="s">
        <v>495</v>
      </c>
      <c r="G71" s="3">
        <f>+35.43</f>
        <v>35.43</v>
      </c>
      <c r="H71" s="5" t="s">
        <v>496</v>
      </c>
      <c r="I71" s="5" t="s">
        <v>497</v>
      </c>
      <c r="J71" s="5" t="s">
        <v>498</v>
      </c>
      <c r="K71" s="5" t="s">
        <v>499</v>
      </c>
      <c r="L71" s="7">
        <v>60.74</v>
      </c>
      <c r="M71" s="5" t="s">
        <v>439</v>
      </c>
      <c r="N71" s="5" t="s">
        <v>500</v>
      </c>
      <c r="O71" s="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>
      <c r="A72" s="3"/>
      <c r="B72" s="21">
        <v>5.0</v>
      </c>
      <c r="C72" s="5">
        <v>10.0</v>
      </c>
      <c r="D72" s="5" t="s">
        <v>408</v>
      </c>
      <c r="E72" s="3"/>
      <c r="F72" s="6" t="s">
        <v>501</v>
      </c>
      <c r="G72" s="3">
        <f>+44.73</f>
        <v>44.73</v>
      </c>
      <c r="H72" s="5" t="s">
        <v>502</v>
      </c>
      <c r="I72" s="5" t="s">
        <v>503</v>
      </c>
      <c r="J72" s="5" t="s">
        <v>504</v>
      </c>
      <c r="K72" s="5" t="s">
        <v>505</v>
      </c>
      <c r="L72" s="7">
        <v>63.84</v>
      </c>
      <c r="M72" s="5" t="s">
        <v>506</v>
      </c>
      <c r="N72" s="5" t="s">
        <v>507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>
      <c r="A74" s="2" t="s">
        <v>508</v>
      </c>
    </row>
    <row r="75">
      <c r="A75" s="3"/>
      <c r="B75" s="20">
        <v>1.0</v>
      </c>
      <c r="C75" s="5">
        <v>5.0</v>
      </c>
      <c r="D75" s="5" t="s">
        <v>390</v>
      </c>
      <c r="E75" s="5" t="s">
        <v>2</v>
      </c>
      <c r="F75" s="6" t="s">
        <v>509</v>
      </c>
      <c r="G75" s="5" t="s">
        <v>4</v>
      </c>
      <c r="H75" s="5" t="s">
        <v>510</v>
      </c>
      <c r="I75" s="5" t="s">
        <v>511</v>
      </c>
      <c r="J75" s="5" t="s">
        <v>189</v>
      </c>
      <c r="K75" s="5" t="s">
        <v>512</v>
      </c>
      <c r="L75" s="5" t="s">
        <v>513</v>
      </c>
      <c r="M75" s="5" t="s">
        <v>514</v>
      </c>
      <c r="N75" s="5" t="s">
        <v>17</v>
      </c>
      <c r="O75" s="5" t="s">
        <v>515</v>
      </c>
      <c r="P75" s="5" t="s">
        <v>239</v>
      </c>
      <c r="Q75" s="5" t="s">
        <v>516</v>
      </c>
      <c r="R75" s="5" t="s">
        <v>215</v>
      </c>
      <c r="S75" s="5" t="s">
        <v>517</v>
      </c>
      <c r="T75" s="5" t="s">
        <v>513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7">
        <v>52.63</v>
      </c>
      <c r="AH75" s="5" t="s">
        <v>224</v>
      </c>
      <c r="AI75" s="5" t="s">
        <v>518</v>
      </c>
      <c r="AJ75" s="3"/>
      <c r="AK75" s="1"/>
    </row>
    <row r="76">
      <c r="A76" s="3"/>
      <c r="B76" s="21">
        <v>2.0</v>
      </c>
      <c r="C76" s="5">
        <v>11.0</v>
      </c>
      <c r="D76" s="5" t="s">
        <v>488</v>
      </c>
      <c r="E76" s="5" t="s">
        <v>489</v>
      </c>
      <c r="F76" s="6" t="s">
        <v>519</v>
      </c>
      <c r="G76" s="3" t="str">
        <f>+1:19.42</f>
        <v>#N/A</v>
      </c>
      <c r="H76" s="5" t="s">
        <v>520</v>
      </c>
      <c r="I76" s="5" t="s">
        <v>521</v>
      </c>
      <c r="J76" s="5" t="s">
        <v>110</v>
      </c>
      <c r="K76" s="5" t="s">
        <v>522</v>
      </c>
      <c r="L76" s="5" t="s">
        <v>523</v>
      </c>
      <c r="M76" s="5" t="s">
        <v>524</v>
      </c>
      <c r="N76" s="5" t="s">
        <v>525</v>
      </c>
      <c r="O76" s="5" t="s">
        <v>526</v>
      </c>
      <c r="P76" s="5" t="s">
        <v>527</v>
      </c>
      <c r="Q76" s="5" t="s">
        <v>528</v>
      </c>
      <c r="R76" s="5" t="s">
        <v>529</v>
      </c>
      <c r="S76" s="5" t="s">
        <v>436</v>
      </c>
      <c r="T76" s="5" t="s">
        <v>530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7">
        <v>60.57</v>
      </c>
      <c r="AH76" s="5" t="s">
        <v>439</v>
      </c>
      <c r="AI76" s="5" t="s">
        <v>531</v>
      </c>
      <c r="AJ76" s="3"/>
      <c r="AK76" s="1"/>
    </row>
    <row r="77">
      <c r="A77" s="3"/>
      <c r="B77" s="21">
        <v>3.0</v>
      </c>
      <c r="C77" s="5">
        <v>6.0</v>
      </c>
      <c r="D77" s="5" t="s">
        <v>395</v>
      </c>
      <c r="E77" s="5" t="s">
        <v>2</v>
      </c>
      <c r="F77" s="6" t="s">
        <v>532</v>
      </c>
      <c r="G77" s="3" t="str">
        <f>+1:58.9</f>
        <v>#N/A</v>
      </c>
      <c r="H77" s="5" t="s">
        <v>533</v>
      </c>
      <c r="I77" s="5" t="s">
        <v>534</v>
      </c>
      <c r="J77" s="5" t="s">
        <v>498</v>
      </c>
      <c r="K77" s="5" t="s">
        <v>535</v>
      </c>
      <c r="L77" s="5" t="s">
        <v>536</v>
      </c>
      <c r="M77" s="5" t="s">
        <v>537</v>
      </c>
      <c r="N77" s="5" t="s">
        <v>538</v>
      </c>
      <c r="O77" s="5" t="s">
        <v>539</v>
      </c>
      <c r="P77" s="5" t="s">
        <v>540</v>
      </c>
      <c r="Q77" s="5" t="s">
        <v>541</v>
      </c>
      <c r="R77" s="5" t="s">
        <v>542</v>
      </c>
      <c r="S77" s="5" t="s">
        <v>543</v>
      </c>
      <c r="T77" s="5" t="s">
        <v>544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7">
        <v>64.52</v>
      </c>
      <c r="AH77" s="5" t="s">
        <v>545</v>
      </c>
      <c r="AI77" s="5" t="s">
        <v>546</v>
      </c>
      <c r="AJ77" s="3"/>
      <c r="AK77" s="1"/>
    </row>
    <row r="78">
      <c r="A78" s="3"/>
      <c r="B78" s="21">
        <v>4.0</v>
      </c>
      <c r="C78" s="5">
        <v>10.0</v>
      </c>
      <c r="D78" s="5" t="s">
        <v>408</v>
      </c>
      <c r="E78" s="3"/>
      <c r="F78" s="6" t="s">
        <v>547</v>
      </c>
      <c r="G78" s="3" t="str">
        <f>+2:46.48</f>
        <v>#N/A</v>
      </c>
      <c r="H78" s="5" t="s">
        <v>548</v>
      </c>
      <c r="I78" s="5" t="s">
        <v>549</v>
      </c>
      <c r="J78" s="5" t="s">
        <v>550</v>
      </c>
      <c r="K78" s="5" t="s">
        <v>551</v>
      </c>
      <c r="L78" s="5" t="s">
        <v>552</v>
      </c>
      <c r="M78" s="5" t="s">
        <v>553</v>
      </c>
      <c r="N78" s="5" t="s">
        <v>554</v>
      </c>
      <c r="O78" s="5" t="s">
        <v>555</v>
      </c>
      <c r="P78" s="5" t="s">
        <v>556</v>
      </c>
      <c r="Q78" s="5" t="s">
        <v>557</v>
      </c>
      <c r="R78" s="5" t="s">
        <v>558</v>
      </c>
      <c r="S78" s="5" t="s">
        <v>559</v>
      </c>
      <c r="T78" s="5" t="s">
        <v>560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7">
        <v>69.28</v>
      </c>
      <c r="AH78" s="5" t="s">
        <v>450</v>
      </c>
      <c r="AI78" s="5" t="s">
        <v>561</v>
      </c>
      <c r="AJ78" s="3"/>
      <c r="AK78" s="1"/>
    </row>
    <row r="79">
      <c r="A79" s="3"/>
      <c r="B79" s="21">
        <v>5.0</v>
      </c>
      <c r="C79" s="5">
        <v>20.0</v>
      </c>
      <c r="D79" s="5" t="s">
        <v>414</v>
      </c>
      <c r="E79" s="5" t="s">
        <v>402</v>
      </c>
      <c r="F79" s="6" t="s">
        <v>562</v>
      </c>
      <c r="G79" s="3" t="str">
        <f>+2:56.97</f>
        <v>#N/A</v>
      </c>
      <c r="H79" s="5" t="s">
        <v>563</v>
      </c>
      <c r="I79" s="5" t="s">
        <v>564</v>
      </c>
      <c r="J79" s="5" t="s">
        <v>565</v>
      </c>
      <c r="K79" s="5" t="s">
        <v>566</v>
      </c>
      <c r="L79" s="5" t="s">
        <v>567</v>
      </c>
      <c r="M79" s="5" t="s">
        <v>568</v>
      </c>
      <c r="N79" s="5" t="s">
        <v>569</v>
      </c>
      <c r="O79" s="5" t="s">
        <v>570</v>
      </c>
      <c r="P79" s="5" t="s">
        <v>571</v>
      </c>
      <c r="Q79" s="5" t="s">
        <v>572</v>
      </c>
      <c r="R79" s="5" t="s">
        <v>573</v>
      </c>
      <c r="S79" s="5" t="s">
        <v>574</v>
      </c>
      <c r="T79" s="5" t="s">
        <v>575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>
      <c r="A81" s="8" t="s">
        <v>576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>
      <c r="A82" s="9"/>
      <c r="B82" s="10">
        <v>1.0</v>
      </c>
      <c r="C82" s="11">
        <v>5.0</v>
      </c>
      <c r="D82" s="11" t="s">
        <v>390</v>
      </c>
      <c r="E82" s="11" t="s">
        <v>2</v>
      </c>
      <c r="F82" s="12" t="s">
        <v>577</v>
      </c>
      <c r="G82" s="11" t="s">
        <v>4</v>
      </c>
      <c r="H82" s="11">
        <v>46.65</v>
      </c>
      <c r="I82" s="11">
        <v>52.11</v>
      </c>
      <c r="J82" s="11">
        <v>48.93</v>
      </c>
      <c r="K82" s="11">
        <v>52.63</v>
      </c>
      <c r="L82" s="9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>
      <c r="A83" s="9"/>
      <c r="B83" s="10">
        <v>2.0</v>
      </c>
      <c r="C83" s="11">
        <v>6.0</v>
      </c>
      <c r="D83" s="11" t="s">
        <v>395</v>
      </c>
      <c r="E83" s="11" t="s">
        <v>2</v>
      </c>
      <c r="F83" s="12" t="s">
        <v>578</v>
      </c>
      <c r="G83" s="9">
        <f>+34.55</f>
        <v>34.55</v>
      </c>
      <c r="H83" s="11">
        <v>53.68</v>
      </c>
      <c r="I83" s="11">
        <v>60.93</v>
      </c>
      <c r="J83" s="11">
        <v>55.76</v>
      </c>
      <c r="K83" s="11">
        <v>64.52</v>
      </c>
      <c r="L83" s="9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>
      <c r="A84" s="9"/>
      <c r="B84" s="10">
        <v>3.0</v>
      </c>
      <c r="C84" s="11">
        <v>9.0</v>
      </c>
      <c r="D84" s="11" t="s">
        <v>401</v>
      </c>
      <c r="E84" s="11" t="s">
        <v>402</v>
      </c>
      <c r="F84" s="12" t="s">
        <v>579</v>
      </c>
      <c r="G84" s="9">
        <f>+60.01</f>
        <v>60.01</v>
      </c>
      <c r="H84" s="11">
        <v>56.15</v>
      </c>
      <c r="I84" s="11">
        <v>69.38</v>
      </c>
      <c r="J84" s="11">
        <v>60.74</v>
      </c>
      <c r="K84" s="11">
        <v>74.06</v>
      </c>
      <c r="L84" s="9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>
      <c r="A85" s="9"/>
      <c r="B85" s="14">
        <v>4.0</v>
      </c>
      <c r="C85" s="11">
        <v>10.0</v>
      </c>
      <c r="D85" s="11" t="s">
        <v>408</v>
      </c>
      <c r="E85" s="9"/>
      <c r="F85" s="12" t="s">
        <v>580</v>
      </c>
      <c r="G85" s="9">
        <f>+60.97</f>
        <v>60.97</v>
      </c>
      <c r="H85" s="11">
        <v>57.95</v>
      </c>
      <c r="I85" s="11">
        <v>70.23</v>
      </c>
      <c r="J85" s="11">
        <v>63.84</v>
      </c>
      <c r="K85" s="11">
        <v>69.28</v>
      </c>
      <c r="L85" s="9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>
      <c r="A86" s="9"/>
      <c r="B86" s="14">
        <v>5.0</v>
      </c>
      <c r="C86" s="11">
        <v>20.0</v>
      </c>
      <c r="D86" s="11" t="s">
        <v>414</v>
      </c>
      <c r="E86" s="11" t="s">
        <v>402</v>
      </c>
      <c r="F86" s="12" t="s">
        <v>581</v>
      </c>
      <c r="G86" s="9">
        <f>+68</f>
        <v>68</v>
      </c>
      <c r="H86" s="11">
        <v>61.98</v>
      </c>
      <c r="I86" s="11">
        <v>70.55</v>
      </c>
      <c r="J86" s="11">
        <v>65.48</v>
      </c>
      <c r="K86" s="11">
        <v>70.32</v>
      </c>
      <c r="L86" s="13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>
      <c r="A88" s="8" t="s">
        <v>582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>
      <c r="A89" s="9"/>
      <c r="B89" s="10">
        <v>1.0</v>
      </c>
      <c r="C89" s="11">
        <v>31.0</v>
      </c>
      <c r="D89" s="11" t="s">
        <v>390</v>
      </c>
      <c r="E89" s="11" t="s">
        <v>2</v>
      </c>
      <c r="F89" s="12" t="s">
        <v>583</v>
      </c>
      <c r="G89" s="11" t="s">
        <v>4</v>
      </c>
      <c r="H89" s="11">
        <v>47.6</v>
      </c>
      <c r="I89" s="11">
        <v>48.26</v>
      </c>
      <c r="J89" s="11">
        <v>46.52</v>
      </c>
      <c r="K89" s="11">
        <v>47.5</v>
      </c>
      <c r="L89" s="9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>
      <c r="A90" s="9"/>
      <c r="B90" s="10">
        <v>2.0</v>
      </c>
      <c r="C90" s="11">
        <v>69.0</v>
      </c>
      <c r="D90" s="11" t="s">
        <v>584</v>
      </c>
      <c r="E90" s="11" t="s">
        <v>402</v>
      </c>
      <c r="F90" s="12" t="s">
        <v>585</v>
      </c>
      <c r="G90" s="9">
        <f>+23.4</f>
        <v>23.4</v>
      </c>
      <c r="H90" s="11">
        <v>52.62</v>
      </c>
      <c r="I90" s="11">
        <v>53.91</v>
      </c>
      <c r="J90" s="11">
        <v>51.19</v>
      </c>
      <c r="K90" s="11">
        <v>55.56</v>
      </c>
      <c r="L90" s="9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>
      <c r="A91" s="9"/>
      <c r="B91" s="10">
        <v>3.0</v>
      </c>
      <c r="C91" s="11">
        <v>62.0</v>
      </c>
      <c r="D91" s="11" t="s">
        <v>586</v>
      </c>
      <c r="E91" s="11" t="s">
        <v>10</v>
      </c>
      <c r="F91" s="12" t="s">
        <v>587</v>
      </c>
      <c r="G91" s="9">
        <f>+24.02</f>
        <v>24.02</v>
      </c>
      <c r="H91" s="11">
        <v>52.91</v>
      </c>
      <c r="I91" s="11">
        <v>54.8</v>
      </c>
      <c r="J91" s="11">
        <v>51.48</v>
      </c>
      <c r="K91" s="11">
        <v>54.7</v>
      </c>
      <c r="L91" s="9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>
      <c r="A92" s="9"/>
      <c r="B92" s="14">
        <v>4.0</v>
      </c>
      <c r="C92" s="11">
        <v>37.0</v>
      </c>
      <c r="D92" s="11" t="s">
        <v>488</v>
      </c>
      <c r="E92" s="11" t="s">
        <v>489</v>
      </c>
      <c r="F92" s="12" t="s">
        <v>588</v>
      </c>
      <c r="G92" s="9">
        <f>+25.85</f>
        <v>25.85</v>
      </c>
      <c r="H92" s="11">
        <v>53.94</v>
      </c>
      <c r="I92" s="11">
        <v>55.73</v>
      </c>
      <c r="J92" s="11">
        <v>52.23</v>
      </c>
      <c r="K92" s="11">
        <v>53.83</v>
      </c>
      <c r="L92" s="9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>
      <c r="A93" s="9"/>
      <c r="B93" s="14">
        <v>5.0</v>
      </c>
      <c r="C93" s="11">
        <v>3.0</v>
      </c>
      <c r="D93" s="11" t="s">
        <v>401</v>
      </c>
      <c r="E93" s="11" t="s">
        <v>402</v>
      </c>
      <c r="F93" s="12" t="s">
        <v>589</v>
      </c>
      <c r="G93" s="9">
        <f>+37.91</f>
        <v>37.91</v>
      </c>
      <c r="H93" s="11">
        <v>56.47</v>
      </c>
      <c r="I93" s="11">
        <v>57.88</v>
      </c>
      <c r="J93" s="11">
        <v>55.02</v>
      </c>
      <c r="K93" s="11">
        <v>58.42</v>
      </c>
      <c r="L93" s="13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>
      <c r="A95" s="8" t="s">
        <v>590</v>
      </c>
      <c r="AI95" s="1"/>
      <c r="AJ95" s="1"/>
      <c r="AK95" s="1"/>
    </row>
    <row r="96">
      <c r="A96" s="16"/>
      <c r="B96" s="17">
        <v>1.0</v>
      </c>
      <c r="C96" s="18">
        <v>31.0</v>
      </c>
      <c r="D96" s="18" t="s">
        <v>390</v>
      </c>
      <c r="E96" s="18" t="s">
        <v>2</v>
      </c>
      <c r="F96" s="12" t="s">
        <v>591</v>
      </c>
      <c r="G96" s="18" t="s">
        <v>4</v>
      </c>
      <c r="H96" s="18" t="s">
        <v>292</v>
      </c>
      <c r="I96" s="18" t="s">
        <v>592</v>
      </c>
      <c r="J96" s="18" t="s">
        <v>593</v>
      </c>
      <c r="K96" s="18" t="s">
        <v>594</v>
      </c>
      <c r="L96" s="18" t="s">
        <v>595</v>
      </c>
      <c r="M96" s="18" t="s">
        <v>596</v>
      </c>
      <c r="N96" s="18">
        <v>2.0</v>
      </c>
      <c r="O96" s="18" t="s">
        <v>597</v>
      </c>
      <c r="P96" s="18" t="s">
        <v>598</v>
      </c>
      <c r="Q96" s="18" t="s">
        <v>599</v>
      </c>
      <c r="R96" s="18" t="s">
        <v>600</v>
      </c>
      <c r="S96" s="18" t="s">
        <v>601</v>
      </c>
      <c r="T96" s="18">
        <v>3.0</v>
      </c>
      <c r="U96" s="18" t="s">
        <v>602</v>
      </c>
      <c r="V96" s="18" t="s">
        <v>309</v>
      </c>
      <c r="W96" s="18" t="s">
        <v>603</v>
      </c>
      <c r="X96" s="18" t="s">
        <v>604</v>
      </c>
      <c r="Y96" s="18" t="s">
        <v>605</v>
      </c>
      <c r="Z96" s="18">
        <v>3.0</v>
      </c>
      <c r="AA96" s="18" t="s">
        <v>606</v>
      </c>
      <c r="AB96" s="18" t="s">
        <v>607</v>
      </c>
      <c r="AC96" s="18" t="s">
        <v>598</v>
      </c>
      <c r="AD96" s="18" t="s">
        <v>608</v>
      </c>
      <c r="AE96" s="18">
        <v>60.0</v>
      </c>
      <c r="AF96" s="10">
        <v>68.0</v>
      </c>
      <c r="AG96" s="16"/>
      <c r="AH96" s="13"/>
      <c r="AI96" s="1"/>
      <c r="AJ96" s="1"/>
      <c r="AK96" s="1"/>
    </row>
    <row r="97">
      <c r="A97" s="16"/>
      <c r="B97" s="17">
        <v>2.0</v>
      </c>
      <c r="C97" s="18">
        <v>37.0</v>
      </c>
      <c r="D97" s="18" t="s">
        <v>488</v>
      </c>
      <c r="E97" s="18" t="s">
        <v>489</v>
      </c>
      <c r="F97" s="12" t="s">
        <v>609</v>
      </c>
      <c r="G97" s="16">
        <f>+56.24</f>
        <v>56.24</v>
      </c>
      <c r="H97" s="18" t="s">
        <v>292</v>
      </c>
      <c r="I97" s="18" t="s">
        <v>610</v>
      </c>
      <c r="J97" s="18" t="s">
        <v>611</v>
      </c>
      <c r="K97" s="18" t="s">
        <v>612</v>
      </c>
      <c r="L97" s="18" t="s">
        <v>299</v>
      </c>
      <c r="M97" s="18" t="s">
        <v>613</v>
      </c>
      <c r="N97" s="18">
        <v>1.0</v>
      </c>
      <c r="O97" s="18" t="s">
        <v>614</v>
      </c>
      <c r="P97" s="18" t="s">
        <v>615</v>
      </c>
      <c r="Q97" s="18" t="s">
        <v>616</v>
      </c>
      <c r="R97" s="18" t="s">
        <v>617</v>
      </c>
      <c r="S97" s="18" t="s">
        <v>618</v>
      </c>
      <c r="T97" s="18">
        <v>1.0</v>
      </c>
      <c r="U97" s="18" t="s">
        <v>619</v>
      </c>
      <c r="V97" s="18" t="s">
        <v>328</v>
      </c>
      <c r="W97" s="18" t="s">
        <v>620</v>
      </c>
      <c r="X97" s="18" t="s">
        <v>621</v>
      </c>
      <c r="Y97" s="18" t="s">
        <v>622</v>
      </c>
      <c r="Z97" s="18">
        <v>2.0</v>
      </c>
      <c r="AA97" s="18" t="s">
        <v>623</v>
      </c>
      <c r="AB97" s="18" t="s">
        <v>624</v>
      </c>
      <c r="AC97" s="18" t="s">
        <v>625</v>
      </c>
      <c r="AD97" s="18" t="s">
        <v>626</v>
      </c>
      <c r="AE97" s="18">
        <v>40.0</v>
      </c>
      <c r="AF97" s="10">
        <v>44.0</v>
      </c>
      <c r="AG97" s="16"/>
      <c r="AH97" s="13"/>
      <c r="AI97" s="1"/>
      <c r="AJ97" s="1"/>
      <c r="AK97" s="1"/>
    </row>
    <row r="98">
      <c r="A98" s="16"/>
      <c r="B98" s="23">
        <v>3.0</v>
      </c>
      <c r="C98" s="18"/>
      <c r="D98" s="19" t="s">
        <v>627</v>
      </c>
      <c r="E98" s="19" t="s">
        <v>283</v>
      </c>
      <c r="F98" s="24">
        <v>0.5138888888888888</v>
      </c>
      <c r="G98" s="16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0"/>
      <c r="AG98" s="16"/>
      <c r="AH98" s="13"/>
      <c r="AI98" s="1"/>
      <c r="AJ98" s="1"/>
      <c r="AK98" s="1"/>
    </row>
    <row r="99">
      <c r="A99" s="16"/>
      <c r="B99" s="23">
        <v>4.0</v>
      </c>
      <c r="C99" s="18">
        <v>2.0</v>
      </c>
      <c r="D99" s="18" t="s">
        <v>628</v>
      </c>
      <c r="E99" s="18" t="s">
        <v>402</v>
      </c>
      <c r="F99" s="25"/>
      <c r="G99" s="16"/>
      <c r="H99" s="18" t="s">
        <v>292</v>
      </c>
      <c r="I99" s="18" t="s">
        <v>629</v>
      </c>
      <c r="J99" s="18" t="s">
        <v>630</v>
      </c>
      <c r="K99" s="18" t="s">
        <v>612</v>
      </c>
      <c r="L99" s="18" t="s">
        <v>631</v>
      </c>
      <c r="M99" s="18" t="s">
        <v>632</v>
      </c>
      <c r="N99" s="18">
        <v>3.0</v>
      </c>
      <c r="O99" s="18" t="s">
        <v>633</v>
      </c>
      <c r="P99" s="18" t="s">
        <v>634</v>
      </c>
      <c r="Q99" s="18" t="s">
        <v>635</v>
      </c>
      <c r="R99" s="18" t="s">
        <v>636</v>
      </c>
      <c r="S99" s="18" t="s">
        <v>637</v>
      </c>
      <c r="T99" s="18">
        <v>2.0</v>
      </c>
      <c r="U99" s="18" t="s">
        <v>638</v>
      </c>
      <c r="V99" s="18" t="s">
        <v>639</v>
      </c>
      <c r="W99" s="16"/>
      <c r="X99" s="16"/>
      <c r="Y99" s="16"/>
      <c r="Z99" s="16"/>
      <c r="AA99" s="16"/>
      <c r="AB99" s="16"/>
      <c r="AC99" s="16"/>
      <c r="AD99" s="16"/>
      <c r="AE99" s="16"/>
      <c r="AF99" s="26"/>
      <c r="AG99" s="16"/>
      <c r="AH99" s="13"/>
      <c r="AI99" s="1"/>
      <c r="AJ99" s="1"/>
      <c r="AK99" s="1"/>
    </row>
    <row r="100">
      <c r="A100" s="16"/>
      <c r="B100" s="19">
        <v>5.0</v>
      </c>
      <c r="C100" s="18">
        <v>43.0</v>
      </c>
      <c r="D100" s="18" t="s">
        <v>640</v>
      </c>
      <c r="E100" s="19" t="s">
        <v>283</v>
      </c>
      <c r="F100" s="25"/>
      <c r="G100" s="16"/>
      <c r="H100" s="18" t="s">
        <v>292</v>
      </c>
      <c r="I100" s="18" t="s">
        <v>641</v>
      </c>
      <c r="J100" s="18" t="s">
        <v>642</v>
      </c>
      <c r="K100" s="18" t="s">
        <v>643</v>
      </c>
      <c r="L100" s="18" t="s">
        <v>606</v>
      </c>
      <c r="M100" s="18" t="s">
        <v>644</v>
      </c>
      <c r="N100" s="16"/>
      <c r="O100" s="18" t="s">
        <v>645</v>
      </c>
      <c r="P100" s="18" t="s">
        <v>646</v>
      </c>
      <c r="Q100" s="18" t="s">
        <v>647</v>
      </c>
      <c r="R100" s="18" t="s">
        <v>648</v>
      </c>
      <c r="S100" s="18" t="s">
        <v>649</v>
      </c>
      <c r="T100" s="16"/>
      <c r="U100" s="18" t="s">
        <v>293</v>
      </c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26"/>
      <c r="AG100" s="13"/>
      <c r="AH100" s="13"/>
      <c r="AI100" s="1"/>
      <c r="AJ100" s="1"/>
      <c r="AK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</sheetData>
  <mergeCells count="14">
    <mergeCell ref="A67:P67"/>
    <mergeCell ref="A74:AK74"/>
    <mergeCell ref="A81:M81"/>
    <mergeCell ref="A88:M88"/>
    <mergeCell ref="A37:M37"/>
    <mergeCell ref="A44:AH44"/>
    <mergeCell ref="A2:N2"/>
    <mergeCell ref="A9:Y9"/>
    <mergeCell ref="A16:P16"/>
    <mergeCell ref="A23:AK23"/>
    <mergeCell ref="A30:M30"/>
    <mergeCell ref="A52:N52"/>
    <mergeCell ref="A60:Y60"/>
    <mergeCell ref="A95:AH95"/>
  </mergeCells>
  <drawing r:id="rId1"/>
</worksheet>
</file>