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eht1" sheetId="1" r:id="rId4"/>
  </sheets>
  <definedNames/>
  <calcPr/>
</workbook>
</file>

<file path=xl/sharedStrings.xml><?xml version="1.0" encoding="utf-8"?>
<sst xmlns="http://schemas.openxmlformats.org/spreadsheetml/2006/main" count="451" uniqueCount="330">
  <si>
    <t>Juunior Mehed 500m</t>
  </si>
  <si>
    <t>Sten Talumaa</t>
  </si>
  <si>
    <t>Tallinna Kiiruisuklubi/TSK</t>
  </si>
  <si>
    <t>0:41,95</t>
  </si>
  <si>
    <t>--</t>
  </si>
  <si>
    <t>0:10,80</t>
  </si>
  <si>
    <t>0:31,14</t>
  </si>
  <si>
    <t>01:23 min/km</t>
  </si>
  <si>
    <t>42.90 km/h</t>
  </si>
  <si>
    <t>Uku Märten Vaikmaa</t>
  </si>
  <si>
    <t>0:42,82</t>
  </si>
  <si>
    <t>0:10,76</t>
  </si>
  <si>
    <t>0:32,06</t>
  </si>
  <si>
    <t>01:25 min/km</t>
  </si>
  <si>
    <t>42.02 km/h</t>
  </si>
  <si>
    <t>Kerret Koller</t>
  </si>
  <si>
    <t>0:49,40</t>
  </si>
  <si>
    <t>0:12,01</t>
  </si>
  <si>
    <t>0:37,38</t>
  </si>
  <si>
    <t>01:38 min/km</t>
  </si>
  <si>
    <t>36.43 km/h</t>
  </si>
  <si>
    <t>Joonas Aditya Naestema</t>
  </si>
  <si>
    <t>Tallinna Kiiruisuklubi</t>
  </si>
  <si>
    <t>0:51,56</t>
  </si>
  <si>
    <t>0:12,14</t>
  </si>
  <si>
    <t>0:39,41</t>
  </si>
  <si>
    <t>01:43 min/km</t>
  </si>
  <si>
    <t>34.90 km/h</t>
  </si>
  <si>
    <t>Marten Mällas</t>
  </si>
  <si>
    <t>Adavere Kiiruisutiim</t>
  </si>
  <si>
    <t>0:56,62</t>
  </si>
  <si>
    <t>0:12,88</t>
  </si>
  <si>
    <t>0:43,73</t>
  </si>
  <si>
    <t>01:53 min/km</t>
  </si>
  <si>
    <t>31.78 km/h</t>
  </si>
  <si>
    <t>Juunior mehed 3000m</t>
  </si>
  <si>
    <t>5:08,94</t>
  </si>
  <si>
    <t>0:21,99</t>
  </si>
  <si>
    <t>0:49,37</t>
  </si>
  <si>
    <t>0:37,58</t>
  </si>
  <si>
    <t>0:39,93</t>
  </si>
  <si>
    <t>0:41,13</t>
  </si>
  <si>
    <t>0:39,46</t>
  </si>
  <si>
    <t>0:40,30</t>
  </si>
  <si>
    <t>0:39,14</t>
  </si>
  <si>
    <t>01:42 min/km</t>
  </si>
  <si>
    <t>34.95 km/h</t>
  </si>
  <si>
    <t>5:12,82</t>
  </si>
  <si>
    <t>0:22,31</t>
  </si>
  <si>
    <t>0:38,09</t>
  </si>
  <si>
    <t>0:38,54</t>
  </si>
  <si>
    <t>0:40,02</t>
  </si>
  <si>
    <t>0:41,64</t>
  </si>
  <si>
    <t>0:42,80</t>
  </si>
  <si>
    <t>0:43,91</t>
  </si>
  <si>
    <t>0:45,48</t>
  </si>
  <si>
    <t>01:44 min/km</t>
  </si>
  <si>
    <t>34.52 km/h</t>
  </si>
  <si>
    <t>5:51,30</t>
  </si>
  <si>
    <t>0:23,66</t>
  </si>
  <si>
    <t>0:43,50</t>
  </si>
  <si>
    <t>0:47,84</t>
  </si>
  <si>
    <t>0:47,36</t>
  </si>
  <si>
    <t>0:48,28</t>
  </si>
  <si>
    <t>0:46,45</t>
  </si>
  <si>
    <t>0:48,07</t>
  </si>
  <si>
    <t>0:46,11</t>
  </si>
  <si>
    <t>01:57 min/km</t>
  </si>
  <si>
    <t>30.74 km/h</t>
  </si>
  <si>
    <t>6:30,64</t>
  </si>
  <si>
    <t>0:23,56</t>
  </si>
  <si>
    <t>0:44,18</t>
  </si>
  <si>
    <t>0:47,33</t>
  </si>
  <si>
    <t>0:53,12</t>
  </si>
  <si>
    <t>0:56,30</t>
  </si>
  <si>
    <t>0:54,70</t>
  </si>
  <si>
    <t>0:53,72</t>
  </si>
  <si>
    <t>0:57,71</t>
  </si>
  <si>
    <t>02:10 min/km</t>
  </si>
  <si>
    <t>27.64 km/h</t>
  </si>
  <si>
    <t>6:48,44</t>
  </si>
  <si>
    <t>0:25,21</t>
  </si>
  <si>
    <t>0:51,00</t>
  </si>
  <si>
    <t>0:52,67</t>
  </si>
  <si>
    <t>0:54,26</t>
  </si>
  <si>
    <t>0:56,55</t>
  </si>
  <si>
    <t>0:55,44</t>
  </si>
  <si>
    <t>0:58,21</t>
  </si>
  <si>
    <t>0:55,08</t>
  </si>
  <si>
    <t>Juunior mehed 1500m</t>
  </si>
  <si>
    <t>2:15,73</t>
  </si>
  <si>
    <t>0:27,69</t>
  </si>
  <si>
    <t>0:33,52</t>
  </si>
  <si>
    <t>0:37,37</t>
  </si>
  <si>
    <t>0:37,12</t>
  </si>
  <si>
    <t>01:30 min/km</t>
  </si>
  <si>
    <t>39.78 km/h</t>
  </si>
  <si>
    <t>2:16,04</t>
  </si>
  <si>
    <t>0:27,78</t>
  </si>
  <si>
    <t>0:33,29</t>
  </si>
  <si>
    <t>0:35,78</t>
  </si>
  <si>
    <t>0:39,17</t>
  </si>
  <si>
    <t>39.69 km/h</t>
  </si>
  <si>
    <t>2:41,78</t>
  </si>
  <si>
    <t>0:31,53</t>
  </si>
  <si>
    <t>0:39,96</t>
  </si>
  <si>
    <t>0:45,10</t>
  </si>
  <si>
    <t>0:45,19</t>
  </si>
  <si>
    <t>01:47 min/km</t>
  </si>
  <si>
    <t>33.37 km/h</t>
  </si>
  <si>
    <t>2:50,43</t>
  </si>
  <si>
    <t>0:31,50</t>
  </si>
  <si>
    <t>0:40,78</t>
  </si>
  <si>
    <t>0:47,20</t>
  </si>
  <si>
    <t>0:50,93</t>
  </si>
  <si>
    <t>31.68 km/h</t>
  </si>
  <si>
    <t>3:03,89</t>
  </si>
  <si>
    <t>0:36,12</t>
  </si>
  <si>
    <t>0:45,54</t>
  </si>
  <si>
    <t>0:51,64</t>
  </si>
  <si>
    <t>0:50,58</t>
  </si>
  <si>
    <t>02:02 min/km</t>
  </si>
  <si>
    <t>29.36 km/h</t>
  </si>
  <si>
    <t>Juuniorid mehed 5000m</t>
  </si>
  <si>
    <t>8:19,53</t>
  </si>
  <si>
    <t>0:22,05</t>
  </si>
  <si>
    <t>0:36,53</t>
  </si>
  <si>
    <t>0:38,39</t>
  </si>
  <si>
    <t>0:39,02</t>
  </si>
  <si>
    <t>0:38,82</t>
  </si>
  <si>
    <t>0:39,16</t>
  </si>
  <si>
    <t>0:39,52</t>
  </si>
  <si>
    <t>0:40,69</t>
  </si>
  <si>
    <t>0:41,41</t>
  </si>
  <si>
    <t>0:41,00</t>
  </si>
  <si>
    <t>0:41,39</t>
  </si>
  <si>
    <t>0:41,29</t>
  </si>
  <si>
    <t>0:40,21</t>
  </si>
  <si>
    <t>01:39 min/km</t>
  </si>
  <si>
    <t>36.03 km/h</t>
  </si>
  <si>
    <t>9:15,94</t>
  </si>
  <si>
    <t>0:22,71</t>
  </si>
  <si>
    <t>0:38,80</t>
  </si>
  <si>
    <t>0:42,60</t>
  </si>
  <si>
    <t>0:43,71</t>
  </si>
  <si>
    <t>0:44,01</t>
  </si>
  <si>
    <t>0:45,25</t>
  </si>
  <si>
    <t>0:45,23</t>
  </si>
  <si>
    <t>0:46,43</t>
  </si>
  <si>
    <t>0:46,61</t>
  </si>
  <si>
    <t>0:47,47</t>
  </si>
  <si>
    <t>0:46,86</t>
  </si>
  <si>
    <t>0:45,99</t>
  </si>
  <si>
    <t>01:51 min/km</t>
  </si>
  <si>
    <t>32.37 km/h</t>
  </si>
  <si>
    <t>10:08,54</t>
  </si>
  <si>
    <t>0:24,54</t>
  </si>
  <si>
    <t>0:44,48</t>
  </si>
  <si>
    <t>0:47,10</t>
  </si>
  <si>
    <t>0:48,18</t>
  </si>
  <si>
    <t>0:47,35</t>
  </si>
  <si>
    <t>0:48,77</t>
  </si>
  <si>
    <t>0:51,04</t>
  </si>
  <si>
    <t>0:49,76</t>
  </si>
  <si>
    <t>0:50,21</t>
  </si>
  <si>
    <t>0:49,51</t>
  </si>
  <si>
    <t>0:49,80</t>
  </si>
  <si>
    <t>0:49,47</t>
  </si>
  <si>
    <t>02:01 min/km</t>
  </si>
  <si>
    <t>29.57 km/h</t>
  </si>
  <si>
    <t>11:21,62</t>
  </si>
  <si>
    <t>0:25,00</t>
  </si>
  <si>
    <t>0:45,59</t>
  </si>
  <si>
    <t>0:55,98</t>
  </si>
  <si>
    <t>0:52,87</t>
  </si>
  <si>
    <t>0:56,48</t>
  </si>
  <si>
    <t>0:55,95</t>
  </si>
  <si>
    <t>0:58,17</t>
  </si>
  <si>
    <t>0:59,81</t>
  </si>
  <si>
    <t>1:00,61</t>
  </si>
  <si>
    <t>0:57,04</t>
  </si>
  <si>
    <t>Juuniorid mehed suur mitmevõistlus</t>
  </si>
  <si>
    <t>189,51</t>
  </si>
  <si>
    <t>195,03</t>
  </si>
  <si>
    <t>222,73</t>
  </si>
  <si>
    <t>241,64</t>
  </si>
  <si>
    <t>JUUNIORID - MEHED sprindimitmevõitslus</t>
  </si>
  <si>
    <t>172,92</t>
  </si>
  <si>
    <t>173,35</t>
  </si>
  <si>
    <t>199,52</t>
  </si>
  <si>
    <t>Juuniorid naised 500m</t>
  </si>
  <si>
    <t>Saskia Kütt</t>
  </si>
  <si>
    <t>0:45,57</t>
  </si>
  <si>
    <t>0:11,43</t>
  </si>
  <si>
    <t>0:34,14</t>
  </si>
  <si>
    <t>01:31 min/km</t>
  </si>
  <si>
    <t>39.49 km/h</t>
  </si>
  <si>
    <t>Kertu Põldmaa</t>
  </si>
  <si>
    <t>Adavere</t>
  </si>
  <si>
    <t>0:46,63</t>
  </si>
  <si>
    <t>0:12,05</t>
  </si>
  <si>
    <t>0:34,57</t>
  </si>
  <si>
    <t>01:33 min/km</t>
  </si>
  <si>
    <t>38.59 km/h</t>
  </si>
  <si>
    <t>Lisandra Tarmet</t>
  </si>
  <si>
    <t>0:47,11</t>
  </si>
  <si>
    <t>0:11,93</t>
  </si>
  <si>
    <t>0:35,18</t>
  </si>
  <si>
    <t>01:34 min/km</t>
  </si>
  <si>
    <t>38.20 km/h</t>
  </si>
  <si>
    <t>Mirjam Kalvik</t>
  </si>
  <si>
    <t>0:52,27</t>
  </si>
  <si>
    <t>0:12,70</t>
  </si>
  <si>
    <t>0:39,57</t>
  </si>
  <si>
    <t>34.43 km/h</t>
  </si>
  <si>
    <t>Mareli Järve</t>
  </si>
  <si>
    <t>0:53,39</t>
  </si>
  <si>
    <t>0:12,66</t>
  </si>
  <si>
    <t>0:40,73</t>
  </si>
  <si>
    <t>01:46 min/km</t>
  </si>
  <si>
    <t>33.71 km/h</t>
  </si>
  <si>
    <t>Juuniorid naised 1500m</t>
  </si>
  <si>
    <t>2:38,85</t>
  </si>
  <si>
    <t>0:30,62</t>
  </si>
  <si>
    <t>0:39,10</t>
  </si>
  <si>
    <t>0:45,40</t>
  </si>
  <si>
    <t>01:45 min/km</t>
  </si>
  <si>
    <t>33.99 km/h</t>
  </si>
  <si>
    <t>2:41,69</t>
  </si>
  <si>
    <t>0:31,19</t>
  </si>
  <si>
    <t>0:39,90</t>
  </si>
  <si>
    <t>0:44,30</t>
  </si>
  <si>
    <t>0:46,29</t>
  </si>
  <si>
    <t>33.39 km/h</t>
  </si>
  <si>
    <t>2:51,79</t>
  </si>
  <si>
    <t>0:44,37</t>
  </si>
  <si>
    <t>0:39,84</t>
  </si>
  <si>
    <t>0:43,85</t>
  </si>
  <si>
    <t>01:54 min/km</t>
  </si>
  <si>
    <t>31.43 km/h</t>
  </si>
  <si>
    <t>2:55,03</t>
  </si>
  <si>
    <t>0:35,19</t>
  </si>
  <si>
    <t>0:44,10</t>
  </si>
  <si>
    <t>0:47,49</t>
  </si>
  <si>
    <t>0:48,24</t>
  </si>
  <si>
    <t>01:56 min/km</t>
  </si>
  <si>
    <t>30.85 km/h</t>
  </si>
  <si>
    <t>3:12,20</t>
  </si>
  <si>
    <t>0:35,68</t>
  </si>
  <si>
    <t>0:48,45</t>
  </si>
  <si>
    <t>0:53,96</t>
  </si>
  <si>
    <t>0:54,10</t>
  </si>
  <si>
    <t>Juuniorid naised 1000m</t>
  </si>
  <si>
    <t>1:35,20</t>
  </si>
  <si>
    <t>0:20,48</t>
  </si>
  <si>
    <t>0:34,87</t>
  </si>
  <si>
    <t>0:39,85</t>
  </si>
  <si>
    <t>01:35 min/km</t>
  </si>
  <si>
    <t>37.81 km/h</t>
  </si>
  <si>
    <t>1:38,92</t>
  </si>
  <si>
    <t>0:21,65</t>
  </si>
  <si>
    <t>0:36,07</t>
  </si>
  <si>
    <t>0:41,20</t>
  </si>
  <si>
    <t>36.39 km/h</t>
  </si>
  <si>
    <t>1:40,80</t>
  </si>
  <si>
    <t>0:21,90</t>
  </si>
  <si>
    <t>0:42,37</t>
  </si>
  <si>
    <t>01:40 min/km</t>
  </si>
  <si>
    <t>35.71 km/h</t>
  </si>
  <si>
    <t>1:48,47</t>
  </si>
  <si>
    <t>0:22,99</t>
  </si>
  <si>
    <t>0:40,96</t>
  </si>
  <si>
    <t>0:44,52</t>
  </si>
  <si>
    <t>01:48 min/km</t>
  </si>
  <si>
    <t>33.18 km/h</t>
  </si>
  <si>
    <t>1:51,53</t>
  </si>
  <si>
    <t>0:23,16</t>
  </si>
  <si>
    <t>0:41,49</t>
  </si>
  <si>
    <t>0:46,88</t>
  </si>
  <si>
    <t>32.27 km/h</t>
  </si>
  <si>
    <t>Juuniorid naised 3000m</t>
  </si>
  <si>
    <t>5:24,52</t>
  </si>
  <si>
    <t>0:21,69</t>
  </si>
  <si>
    <t>0:37,69</t>
  </si>
  <si>
    <t>0:42,18</t>
  </si>
  <si>
    <t>0:44,32</t>
  </si>
  <si>
    <t>0:44,85</t>
  </si>
  <si>
    <t>0:45,74</t>
  </si>
  <si>
    <t>0:41,92</t>
  </si>
  <si>
    <t>33.27 km/h</t>
  </si>
  <si>
    <t>5:25,83</t>
  </si>
  <si>
    <t>0:22,16</t>
  </si>
  <si>
    <t>0:37,92</t>
  </si>
  <si>
    <t>0:40,87</t>
  </si>
  <si>
    <t>0:44,05</t>
  </si>
  <si>
    <t>0:44,40</t>
  </si>
  <si>
    <t>0:46,13</t>
  </si>
  <si>
    <t>0:46,30</t>
  </si>
  <si>
    <t>0:43,96</t>
  </si>
  <si>
    <t>33.14 km/h</t>
  </si>
  <si>
    <t>5:44,60</t>
  </si>
  <si>
    <t>0:23,05</t>
  </si>
  <si>
    <t>0:42,17</t>
  </si>
  <si>
    <t>0:44,68</t>
  </si>
  <si>
    <t>0:45,82</t>
  </si>
  <si>
    <t>0:47,37</t>
  </si>
  <si>
    <t>0:49,35</t>
  </si>
  <si>
    <t>0:48,57</t>
  </si>
  <si>
    <t>0:43,57</t>
  </si>
  <si>
    <t>31.33 km/h</t>
  </si>
  <si>
    <t>5:59,83</t>
  </si>
  <si>
    <t>0:24,32</t>
  </si>
  <si>
    <t>0:42,51</t>
  </si>
  <si>
    <t>0:46,50</t>
  </si>
  <si>
    <t>0:48,46</t>
  </si>
  <si>
    <t>0:48,00</t>
  </si>
  <si>
    <t>0:49,39</t>
  </si>
  <si>
    <t>0:49,46</t>
  </si>
  <si>
    <t>0:51,16</t>
  </si>
  <si>
    <t>Juuniorid naised suur mitmevõistlus</t>
  </si>
  <si>
    <t>203,83</t>
  </si>
  <si>
    <t>204,52</t>
  </si>
  <si>
    <t>208,36</t>
  </si>
  <si>
    <t>224,83</t>
  </si>
  <si>
    <t>-</t>
  </si>
  <si>
    <t>173,23</t>
  </si>
  <si>
    <t>JUUNIORID - NAISED sprindimitmevõistlus</t>
  </si>
  <si>
    <t>185,83</t>
  </si>
  <si>
    <t>216,14</t>
  </si>
  <si>
    <t>220,00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</si>
</sst>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  <scheme val="minor"/>
    </font>
    <font>
      <b/>
      <color rgb="FF0F00FF"/>
      <name val="Arial"/>
    </font>
    <font>
      <color theme="1"/>
      <name val="Arial"/>
      <scheme val="minor"/>
    </font>
    <font>
      <sz val="11.0"/>
      <color rgb="FF000000"/>
      <name val="Urw-din"/>
    </font>
    <font>
      <sz val="11.0"/>
      <color rgb="FFFF0000"/>
      <name val="Urw-din"/>
    </font>
    <font>
      <sz val="11.0"/>
      <color rgb="FF000000"/>
      <name val="Arial"/>
    </font>
    <font>
      <b/>
      <sz val="11.0"/>
      <color rgb="FF0400CE"/>
      <name val="Urw-din"/>
    </font>
    <font>
      <b/>
      <sz val="11.0"/>
      <color rgb="FFFF0000"/>
      <name val="Urw-din"/>
    </font>
    <font>
      <sz val="11.0"/>
      <color rgb="FFFF0000"/>
      <name val="Arial"/>
    </font>
    <font>
      <sz val="11.0"/>
      <color rgb="FF2C2C2C"/>
      <name val="Urw-din"/>
    </font>
    <font>
      <sz val="11.0"/>
      <color rgb="FF2C2C2C"/>
      <name val="Arial"/>
    </font>
    <font>
      <b/>
      <sz val="11.0"/>
      <color rgb="FF2C2C2C"/>
      <name val="Urw-din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2">
    <border/>
    <border>
      <bottom style="thin">
        <color rgb="FFDDDDDD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/>
    </xf>
    <xf borderId="0" fillId="2" fontId="2" numFmtId="0" xfId="0" applyFont="1"/>
    <xf borderId="1" fillId="2" fontId="3" numFmtId="0" xfId="0" applyAlignment="1" applyBorder="1" applyFont="1">
      <alignment horizontal="left"/>
    </xf>
    <xf borderId="1" fillId="2" fontId="4" numFmtId="0" xfId="0" applyAlignment="1" applyBorder="1" applyFont="1">
      <alignment horizontal="left" readingOrder="0"/>
    </xf>
    <xf borderId="1" fillId="2" fontId="3" numFmtId="0" xfId="0" applyAlignment="1" applyBorder="1" applyFont="1">
      <alignment horizontal="left" readingOrder="0"/>
    </xf>
    <xf borderId="1" fillId="2" fontId="5" numFmtId="0" xfId="0" applyAlignment="1" applyBorder="1" applyFont="1">
      <alignment horizontal="left" readingOrder="0"/>
    </xf>
    <xf borderId="1" fillId="2" fontId="6" numFmtId="0" xfId="0" applyAlignment="1" applyBorder="1" applyFont="1">
      <alignment horizontal="left" readingOrder="0"/>
    </xf>
    <xf borderId="1" fillId="2" fontId="7" numFmtId="0" xfId="0" applyAlignment="1" applyBorder="1" applyFont="1">
      <alignment horizontal="left" readingOrder="0"/>
    </xf>
    <xf borderId="1" fillId="2" fontId="8" numFmtId="0" xfId="0" applyAlignment="1" applyBorder="1" applyFont="1">
      <alignment horizontal="left" readingOrder="0"/>
    </xf>
    <xf borderId="0" fillId="2" fontId="9" numFmtId="0" xfId="0" applyAlignment="1" applyFont="1">
      <alignment horizontal="left"/>
    </xf>
    <xf borderId="0" fillId="3" fontId="1" numFmtId="0" xfId="0" applyAlignment="1" applyFill="1" applyFont="1">
      <alignment horizontal="left" readingOrder="0"/>
    </xf>
    <xf borderId="1" fillId="3" fontId="9" numFmtId="0" xfId="0" applyAlignment="1" applyBorder="1" applyFont="1">
      <alignment horizontal="left"/>
    </xf>
    <xf borderId="1" fillId="3" fontId="7" numFmtId="0" xfId="0" applyAlignment="1" applyBorder="1" applyFont="1">
      <alignment horizontal="left" readingOrder="0"/>
    </xf>
    <xf borderId="1" fillId="3" fontId="9" numFmtId="0" xfId="0" applyAlignment="1" applyBorder="1" applyFont="1">
      <alignment horizontal="left" readingOrder="0"/>
    </xf>
    <xf borderId="1" fillId="3" fontId="10" numFmtId="0" xfId="0" applyAlignment="1" applyBorder="1" applyFont="1">
      <alignment horizontal="left" readingOrder="0"/>
    </xf>
    <xf borderId="1" fillId="3" fontId="6" numFmtId="0" xfId="0" applyAlignment="1" applyBorder="1" applyFont="1">
      <alignment horizontal="left" readingOrder="0"/>
    </xf>
    <xf borderId="0" fillId="3" fontId="2" numFmtId="0" xfId="0" applyFont="1"/>
    <xf borderId="1" fillId="3" fontId="11" numFmtId="0" xfId="0" applyAlignment="1" applyBorder="1" applyFon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18.75"/>
    <col customWidth="1" min="5" max="5" width="21.63"/>
  </cols>
  <sheetData>
    <row r="1">
      <c r="A1" s="1" t="s">
        <v>0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>
      <c r="A2" s="3"/>
      <c r="B2" s="4">
        <v>1.0</v>
      </c>
      <c r="C2" s="5">
        <v>19.0</v>
      </c>
      <c r="D2" s="5" t="s">
        <v>1</v>
      </c>
      <c r="E2" s="6" t="s">
        <v>2</v>
      </c>
      <c r="F2" s="7" t="s">
        <v>3</v>
      </c>
      <c r="G2" s="5" t="s">
        <v>4</v>
      </c>
      <c r="H2" s="5" t="s">
        <v>5</v>
      </c>
      <c r="I2" s="5" t="s">
        <v>6</v>
      </c>
      <c r="J2" s="8">
        <v>41.95</v>
      </c>
      <c r="K2" s="5" t="s">
        <v>7</v>
      </c>
      <c r="L2" s="5" t="s">
        <v>8</v>
      </c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>
      <c r="A3" s="3"/>
      <c r="B3" s="4">
        <v>2.0</v>
      </c>
      <c r="C3" s="5">
        <v>29.0</v>
      </c>
      <c r="D3" s="5" t="s">
        <v>9</v>
      </c>
      <c r="E3" s="6" t="s">
        <v>2</v>
      </c>
      <c r="F3" s="7" t="s">
        <v>10</v>
      </c>
      <c r="G3" s="3">
        <f>+0.87</f>
        <v>0.87</v>
      </c>
      <c r="H3" s="5" t="s">
        <v>11</v>
      </c>
      <c r="I3" s="5" t="s">
        <v>12</v>
      </c>
      <c r="J3" s="8">
        <v>42.82</v>
      </c>
      <c r="K3" s="5" t="s">
        <v>13</v>
      </c>
      <c r="L3" s="5" t="s">
        <v>14</v>
      </c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>
      <c r="A4" s="3"/>
      <c r="B4" s="4">
        <v>3.0</v>
      </c>
      <c r="C4" s="5">
        <v>4.0</v>
      </c>
      <c r="D4" s="5" t="s">
        <v>15</v>
      </c>
      <c r="E4" s="6" t="s">
        <v>2</v>
      </c>
      <c r="F4" s="7" t="s">
        <v>16</v>
      </c>
      <c r="G4" s="3">
        <f>+7.45</f>
        <v>7.45</v>
      </c>
      <c r="H4" s="5" t="s">
        <v>17</v>
      </c>
      <c r="I4" s="5" t="s">
        <v>18</v>
      </c>
      <c r="J4" s="8">
        <v>49.4</v>
      </c>
      <c r="K4" s="5" t="s">
        <v>19</v>
      </c>
      <c r="L4" s="5" t="s">
        <v>20</v>
      </c>
      <c r="M4" s="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>
      <c r="A5" s="3"/>
      <c r="B5" s="5">
        <v>4.0</v>
      </c>
      <c r="C5" s="5">
        <v>33.0</v>
      </c>
      <c r="D5" s="5" t="s">
        <v>21</v>
      </c>
      <c r="E5" s="5" t="s">
        <v>22</v>
      </c>
      <c r="F5" s="7" t="s">
        <v>23</v>
      </c>
      <c r="G5" s="3">
        <f>+9.61</f>
        <v>9.61</v>
      </c>
      <c r="H5" s="5" t="s">
        <v>24</v>
      </c>
      <c r="I5" s="5" t="s">
        <v>25</v>
      </c>
      <c r="J5" s="8">
        <v>51.56</v>
      </c>
      <c r="K5" s="5" t="s">
        <v>26</v>
      </c>
      <c r="L5" s="5" t="s">
        <v>27</v>
      </c>
      <c r="M5" s="3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>
      <c r="A6" s="3"/>
      <c r="B6" s="5">
        <v>5.0</v>
      </c>
      <c r="C6" s="5">
        <v>32.0</v>
      </c>
      <c r="D6" s="5" t="s">
        <v>28</v>
      </c>
      <c r="E6" s="5" t="s">
        <v>29</v>
      </c>
      <c r="F6" s="7" t="s">
        <v>30</v>
      </c>
      <c r="G6" s="3">
        <f>+14.67</f>
        <v>14.67</v>
      </c>
      <c r="H6" s="5" t="s">
        <v>31</v>
      </c>
      <c r="I6" s="5" t="s">
        <v>32</v>
      </c>
      <c r="J6" s="8">
        <v>56.62</v>
      </c>
      <c r="K6" s="5" t="s">
        <v>33</v>
      </c>
      <c r="L6" s="5" t="s">
        <v>34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>
      <c r="A9" s="1" t="s">
        <v>35</v>
      </c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>
      <c r="A10" s="3"/>
      <c r="B10" s="9">
        <v>1.0</v>
      </c>
      <c r="C10" s="5">
        <v>29.0</v>
      </c>
      <c r="D10" s="5" t="s">
        <v>9</v>
      </c>
      <c r="E10" s="6" t="s">
        <v>2</v>
      </c>
      <c r="F10" s="7" t="s">
        <v>36</v>
      </c>
      <c r="G10" s="5" t="s">
        <v>4</v>
      </c>
      <c r="H10" s="5" t="s">
        <v>37</v>
      </c>
      <c r="I10" s="5" t="s">
        <v>38</v>
      </c>
      <c r="J10" s="5" t="s">
        <v>39</v>
      </c>
      <c r="K10" s="5" t="s">
        <v>40</v>
      </c>
      <c r="L10" s="5" t="s">
        <v>41</v>
      </c>
      <c r="M10" s="5" t="s">
        <v>42</v>
      </c>
      <c r="N10" s="5" t="s">
        <v>43</v>
      </c>
      <c r="O10" s="5" t="s">
        <v>44</v>
      </c>
      <c r="P10" s="3"/>
      <c r="Q10" s="3"/>
      <c r="R10" s="3"/>
      <c r="S10" s="3"/>
      <c r="T10" s="3"/>
      <c r="U10" s="8">
        <v>51.49</v>
      </c>
      <c r="V10" s="5" t="s">
        <v>45</v>
      </c>
      <c r="W10" s="5" t="s">
        <v>46</v>
      </c>
      <c r="X10" s="3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>
      <c r="A11" s="3"/>
      <c r="B11" s="9">
        <v>2.0</v>
      </c>
      <c r="C11" s="5">
        <v>19.0</v>
      </c>
      <c r="D11" s="5" t="s">
        <v>1</v>
      </c>
      <c r="E11" s="6" t="s">
        <v>2</v>
      </c>
      <c r="F11" s="7" t="s">
        <v>47</v>
      </c>
      <c r="G11" s="3">
        <f>+3.88</f>
        <v>3.88</v>
      </c>
      <c r="H11" s="5" t="s">
        <v>48</v>
      </c>
      <c r="I11" s="5" t="s">
        <v>49</v>
      </c>
      <c r="J11" s="5" t="s">
        <v>50</v>
      </c>
      <c r="K11" s="5" t="s">
        <v>51</v>
      </c>
      <c r="L11" s="5" t="s">
        <v>52</v>
      </c>
      <c r="M11" s="5" t="s">
        <v>53</v>
      </c>
      <c r="N11" s="5" t="s">
        <v>54</v>
      </c>
      <c r="O11" s="5" t="s">
        <v>55</v>
      </c>
      <c r="P11" s="3"/>
      <c r="Q11" s="3"/>
      <c r="R11" s="3"/>
      <c r="S11" s="3"/>
      <c r="T11" s="3"/>
      <c r="U11" s="8">
        <v>52.13</v>
      </c>
      <c r="V11" s="5" t="s">
        <v>56</v>
      </c>
      <c r="W11" s="5" t="s">
        <v>57</v>
      </c>
      <c r="X11" s="3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>
      <c r="A12" s="3"/>
      <c r="B12" s="6">
        <v>3.0</v>
      </c>
      <c r="C12" s="5">
        <v>4.0</v>
      </c>
      <c r="D12" s="5" t="s">
        <v>15</v>
      </c>
      <c r="E12" s="6" t="s">
        <v>2</v>
      </c>
      <c r="F12" s="7" t="s">
        <v>58</v>
      </c>
      <c r="G12" s="3">
        <f>+42.36</f>
        <v>42.36</v>
      </c>
      <c r="H12" s="5" t="s">
        <v>59</v>
      </c>
      <c r="I12" s="5" t="s">
        <v>60</v>
      </c>
      <c r="J12" s="5" t="s">
        <v>61</v>
      </c>
      <c r="K12" s="5" t="s">
        <v>62</v>
      </c>
      <c r="L12" s="5" t="s">
        <v>63</v>
      </c>
      <c r="M12" s="5" t="s">
        <v>64</v>
      </c>
      <c r="N12" s="5" t="s">
        <v>65</v>
      </c>
      <c r="O12" s="5" t="s">
        <v>66</v>
      </c>
      <c r="P12" s="3"/>
      <c r="Q12" s="3"/>
      <c r="R12" s="3"/>
      <c r="S12" s="3"/>
      <c r="T12" s="3"/>
      <c r="U12" s="8">
        <v>58.55</v>
      </c>
      <c r="V12" s="5" t="s">
        <v>67</v>
      </c>
      <c r="W12" s="5" t="s">
        <v>68</v>
      </c>
      <c r="X12" s="3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>
      <c r="A13" s="3"/>
      <c r="B13" s="6">
        <v>4.0</v>
      </c>
      <c r="C13" s="5">
        <v>33.0</v>
      </c>
      <c r="D13" s="5" t="s">
        <v>21</v>
      </c>
      <c r="E13" s="5" t="s">
        <v>22</v>
      </c>
      <c r="F13" s="7" t="s">
        <v>69</v>
      </c>
      <c r="G13" s="3">
        <f>+81.7</f>
        <v>81.7</v>
      </c>
      <c r="H13" s="5" t="s">
        <v>70</v>
      </c>
      <c r="I13" s="5" t="s">
        <v>71</v>
      </c>
      <c r="J13" s="5" t="s">
        <v>72</v>
      </c>
      <c r="K13" s="5" t="s">
        <v>73</v>
      </c>
      <c r="L13" s="5" t="s">
        <v>74</v>
      </c>
      <c r="M13" s="5" t="s">
        <v>75</v>
      </c>
      <c r="N13" s="5" t="s">
        <v>76</v>
      </c>
      <c r="O13" s="5" t="s">
        <v>77</v>
      </c>
      <c r="P13" s="3"/>
      <c r="Q13" s="3"/>
      <c r="R13" s="3"/>
      <c r="S13" s="3"/>
      <c r="T13" s="3"/>
      <c r="U13" s="8">
        <v>65.1</v>
      </c>
      <c r="V13" s="5" t="s">
        <v>78</v>
      </c>
      <c r="W13" s="5" t="s">
        <v>79</v>
      </c>
      <c r="X13" s="3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>
      <c r="A14" s="3"/>
      <c r="B14" s="6">
        <v>5.0</v>
      </c>
      <c r="C14" s="5">
        <v>32.0</v>
      </c>
      <c r="D14" s="5" t="s">
        <v>28</v>
      </c>
      <c r="E14" s="5" t="s">
        <v>29</v>
      </c>
      <c r="F14" s="7" t="s">
        <v>80</v>
      </c>
      <c r="G14" s="3">
        <f>+99.5</f>
        <v>99.5</v>
      </c>
      <c r="H14" s="5" t="s">
        <v>81</v>
      </c>
      <c r="I14" s="5" t="s">
        <v>82</v>
      </c>
      <c r="J14" s="5" t="s">
        <v>83</v>
      </c>
      <c r="K14" s="5" t="s">
        <v>84</v>
      </c>
      <c r="L14" s="5" t="s">
        <v>85</v>
      </c>
      <c r="M14" s="5" t="s">
        <v>86</v>
      </c>
      <c r="N14" s="5" t="s">
        <v>87</v>
      </c>
      <c r="O14" s="5" t="s">
        <v>88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>
      <c r="A15" s="10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>
      <c r="A16" s="1" t="s">
        <v>89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>
      <c r="A17" s="3"/>
      <c r="B17" s="9">
        <v>1.0</v>
      </c>
      <c r="C17" s="5">
        <v>29.0</v>
      </c>
      <c r="D17" s="5" t="s">
        <v>9</v>
      </c>
      <c r="E17" s="6" t="s">
        <v>2</v>
      </c>
      <c r="F17" s="7" t="s">
        <v>90</v>
      </c>
      <c r="G17" s="5" t="s">
        <v>4</v>
      </c>
      <c r="H17" s="5" t="s">
        <v>91</v>
      </c>
      <c r="I17" s="5" t="s">
        <v>92</v>
      </c>
      <c r="J17" s="5" t="s">
        <v>93</v>
      </c>
      <c r="K17" s="5" t="s">
        <v>94</v>
      </c>
      <c r="L17" s="8">
        <v>45.24</v>
      </c>
      <c r="M17" s="5" t="s">
        <v>95</v>
      </c>
      <c r="N17" s="5" t="s">
        <v>96</v>
      </c>
      <c r="O17" s="3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>
      <c r="A18" s="3"/>
      <c r="B18" s="9">
        <v>2.0</v>
      </c>
      <c r="C18" s="5">
        <v>19.0</v>
      </c>
      <c r="D18" s="5" t="s">
        <v>1</v>
      </c>
      <c r="E18" s="6" t="s">
        <v>2</v>
      </c>
      <c r="F18" s="7" t="s">
        <v>97</v>
      </c>
      <c r="G18" s="3">
        <f>+0.31</f>
        <v>0.31</v>
      </c>
      <c r="H18" s="5" t="s">
        <v>98</v>
      </c>
      <c r="I18" s="5" t="s">
        <v>99</v>
      </c>
      <c r="J18" s="5" t="s">
        <v>100</v>
      </c>
      <c r="K18" s="5" t="s">
        <v>101</v>
      </c>
      <c r="L18" s="8">
        <v>45.34</v>
      </c>
      <c r="M18" s="5" t="s">
        <v>95</v>
      </c>
      <c r="N18" s="5" t="s">
        <v>102</v>
      </c>
      <c r="O18" s="3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>
      <c r="A19" s="3"/>
      <c r="B19" s="6">
        <v>3.0</v>
      </c>
      <c r="C19" s="5">
        <v>4.0</v>
      </c>
      <c r="D19" s="5" t="s">
        <v>15</v>
      </c>
      <c r="E19" s="6" t="s">
        <v>2</v>
      </c>
      <c r="F19" s="7" t="s">
        <v>103</v>
      </c>
      <c r="G19" s="3">
        <f>+26.05</f>
        <v>26.05</v>
      </c>
      <c r="H19" s="5" t="s">
        <v>104</v>
      </c>
      <c r="I19" s="5" t="s">
        <v>105</v>
      </c>
      <c r="J19" s="5" t="s">
        <v>106</v>
      </c>
      <c r="K19" s="5" t="s">
        <v>107</v>
      </c>
      <c r="L19" s="8">
        <v>53.92</v>
      </c>
      <c r="M19" s="5" t="s">
        <v>108</v>
      </c>
      <c r="N19" s="5" t="s">
        <v>109</v>
      </c>
      <c r="O19" s="3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>
      <c r="A20" s="3"/>
      <c r="B20" s="6">
        <v>4.0</v>
      </c>
      <c r="C20" s="5">
        <v>33.0</v>
      </c>
      <c r="D20" s="5" t="s">
        <v>21</v>
      </c>
      <c r="E20" s="5" t="s">
        <v>22</v>
      </c>
      <c r="F20" s="7" t="s">
        <v>110</v>
      </c>
      <c r="G20" s="3">
        <f>+34.7</f>
        <v>34.7</v>
      </c>
      <c r="H20" s="5" t="s">
        <v>111</v>
      </c>
      <c r="I20" s="5" t="s">
        <v>112</v>
      </c>
      <c r="J20" s="5" t="s">
        <v>113</v>
      </c>
      <c r="K20" s="5" t="s">
        <v>114</v>
      </c>
      <c r="L20" s="8">
        <v>56.81</v>
      </c>
      <c r="M20" s="5" t="s">
        <v>33</v>
      </c>
      <c r="N20" s="5" t="s">
        <v>115</v>
      </c>
      <c r="O20" s="3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>
      <c r="A21" s="3"/>
      <c r="B21" s="6">
        <v>5.0</v>
      </c>
      <c r="C21" s="5">
        <v>32.0</v>
      </c>
      <c r="D21" s="5" t="s">
        <v>28</v>
      </c>
      <c r="E21" s="5" t="s">
        <v>29</v>
      </c>
      <c r="F21" s="7" t="s">
        <v>116</v>
      </c>
      <c r="G21" s="3">
        <f>+48.16</f>
        <v>48.16</v>
      </c>
      <c r="H21" s="5" t="s">
        <v>117</v>
      </c>
      <c r="I21" s="5" t="s">
        <v>118</v>
      </c>
      <c r="J21" s="5" t="s">
        <v>119</v>
      </c>
      <c r="K21" s="5" t="s">
        <v>120</v>
      </c>
      <c r="L21" s="8">
        <v>61.29</v>
      </c>
      <c r="M21" s="5" t="s">
        <v>121</v>
      </c>
      <c r="N21" s="5" t="s">
        <v>122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>
      <c r="A23" s="1" t="s">
        <v>123</v>
      </c>
    </row>
    <row r="24">
      <c r="A24" s="3"/>
      <c r="B24" s="9">
        <v>1.0</v>
      </c>
      <c r="C24" s="5">
        <v>29.0</v>
      </c>
      <c r="D24" s="5" t="s">
        <v>9</v>
      </c>
      <c r="E24" s="6" t="s">
        <v>2</v>
      </c>
      <c r="F24" s="7" t="s">
        <v>124</v>
      </c>
      <c r="G24" s="5" t="s">
        <v>4</v>
      </c>
      <c r="H24" s="5" t="s">
        <v>125</v>
      </c>
      <c r="I24" s="5" t="s">
        <v>126</v>
      </c>
      <c r="J24" s="5" t="s">
        <v>127</v>
      </c>
      <c r="K24" s="5" t="s">
        <v>128</v>
      </c>
      <c r="L24" s="5" t="s">
        <v>129</v>
      </c>
      <c r="M24" s="5" t="s">
        <v>130</v>
      </c>
      <c r="N24" s="5" t="s">
        <v>131</v>
      </c>
      <c r="O24" s="5" t="s">
        <v>132</v>
      </c>
      <c r="P24" s="5" t="s">
        <v>133</v>
      </c>
      <c r="Q24" s="5" t="s">
        <v>134</v>
      </c>
      <c r="R24" s="5" t="s">
        <v>135</v>
      </c>
      <c r="S24" s="5" t="s">
        <v>136</v>
      </c>
      <c r="T24" s="5" t="s">
        <v>137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8">
        <v>49.95</v>
      </c>
      <c r="AH24" s="5" t="s">
        <v>138</v>
      </c>
      <c r="AI24" s="5" t="s">
        <v>139</v>
      </c>
      <c r="AJ24" s="3"/>
      <c r="AK24" s="2"/>
    </row>
    <row r="25">
      <c r="A25" s="3"/>
      <c r="B25" s="9">
        <v>2.0</v>
      </c>
      <c r="C25" s="5">
        <v>19.0</v>
      </c>
      <c r="D25" s="5" t="s">
        <v>1</v>
      </c>
      <c r="E25" s="6" t="s">
        <v>2</v>
      </c>
      <c r="F25" s="7" t="s">
        <v>140</v>
      </c>
      <c r="G25" s="3" t="str">
        <f>+0:56.4</f>
        <v>#N/A</v>
      </c>
      <c r="H25" s="5" t="s">
        <v>141</v>
      </c>
      <c r="I25" s="5" t="s">
        <v>142</v>
      </c>
      <c r="J25" s="5" t="s">
        <v>137</v>
      </c>
      <c r="K25" s="5" t="s">
        <v>143</v>
      </c>
      <c r="L25" s="5" t="s">
        <v>144</v>
      </c>
      <c r="M25" s="5" t="s">
        <v>145</v>
      </c>
      <c r="N25" s="5" t="s">
        <v>146</v>
      </c>
      <c r="O25" s="5" t="s">
        <v>147</v>
      </c>
      <c r="P25" s="5" t="s">
        <v>148</v>
      </c>
      <c r="Q25" s="5" t="s">
        <v>149</v>
      </c>
      <c r="R25" s="5" t="s">
        <v>150</v>
      </c>
      <c r="S25" s="5" t="s">
        <v>151</v>
      </c>
      <c r="T25" s="5" t="s">
        <v>152</v>
      </c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8">
        <v>55.59</v>
      </c>
      <c r="AH25" s="5" t="s">
        <v>153</v>
      </c>
      <c r="AI25" s="5" t="s">
        <v>154</v>
      </c>
      <c r="AJ25" s="3"/>
      <c r="AK25" s="2"/>
    </row>
    <row r="26">
      <c r="A26" s="3"/>
      <c r="B26" s="6">
        <v>3.0</v>
      </c>
      <c r="C26" s="5">
        <v>4.0</v>
      </c>
      <c r="D26" s="5" t="s">
        <v>15</v>
      </c>
      <c r="E26" s="6" t="s">
        <v>2</v>
      </c>
      <c r="F26" s="7" t="s">
        <v>155</v>
      </c>
      <c r="G26" s="3" t="str">
        <f>+1:49.01</f>
        <v>#N/A</v>
      </c>
      <c r="H26" s="5" t="s">
        <v>156</v>
      </c>
      <c r="I26" s="5" t="s">
        <v>157</v>
      </c>
      <c r="J26" s="5" t="s">
        <v>158</v>
      </c>
      <c r="K26" s="5" t="s">
        <v>159</v>
      </c>
      <c r="L26" s="5" t="s">
        <v>160</v>
      </c>
      <c r="M26" s="5" t="s">
        <v>161</v>
      </c>
      <c r="N26" s="5" t="s">
        <v>162</v>
      </c>
      <c r="O26" s="5" t="s">
        <v>163</v>
      </c>
      <c r="P26" s="5" t="s">
        <v>164</v>
      </c>
      <c r="Q26" s="5" t="s">
        <v>165</v>
      </c>
      <c r="R26" s="5" t="s">
        <v>166</v>
      </c>
      <c r="S26" s="5" t="s">
        <v>167</v>
      </c>
      <c r="T26" s="5" t="s">
        <v>63</v>
      </c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8">
        <v>60.85</v>
      </c>
      <c r="AH26" s="5" t="s">
        <v>168</v>
      </c>
      <c r="AI26" s="5" t="s">
        <v>169</v>
      </c>
      <c r="AJ26" s="3"/>
      <c r="AK26" s="2"/>
    </row>
    <row r="27">
      <c r="A27" s="3"/>
      <c r="B27" s="6">
        <v>4.0</v>
      </c>
      <c r="C27" s="5">
        <v>33.0</v>
      </c>
      <c r="D27" s="5" t="s">
        <v>21</v>
      </c>
      <c r="E27" s="5" t="s">
        <v>22</v>
      </c>
      <c r="F27" s="7" t="s">
        <v>170</v>
      </c>
      <c r="G27" s="3" t="str">
        <f>+3:2.09</f>
        <v>#N/A</v>
      </c>
      <c r="H27" s="5" t="s">
        <v>171</v>
      </c>
      <c r="I27" s="5" t="s">
        <v>172</v>
      </c>
      <c r="J27" s="5" t="s">
        <v>166</v>
      </c>
      <c r="K27" s="5" t="s">
        <v>173</v>
      </c>
      <c r="L27" s="5" t="s">
        <v>174</v>
      </c>
      <c r="M27" s="5" t="s">
        <v>175</v>
      </c>
      <c r="N27" s="5" t="s">
        <v>173</v>
      </c>
      <c r="O27" s="5" t="s">
        <v>176</v>
      </c>
      <c r="P27" s="5" t="s">
        <v>177</v>
      </c>
      <c r="Q27" s="5" t="s">
        <v>178</v>
      </c>
      <c r="R27" s="5" t="s">
        <v>179</v>
      </c>
      <c r="S27" s="5" t="s">
        <v>180</v>
      </c>
      <c r="T27" s="5" t="s">
        <v>63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>
      <c r="A29" s="11" t="s">
        <v>181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>
      <c r="A30" s="12"/>
      <c r="B30" s="13">
        <v>1.0</v>
      </c>
      <c r="C30" s="14">
        <v>29.0</v>
      </c>
      <c r="D30" s="14" t="s">
        <v>9</v>
      </c>
      <c r="E30" s="15" t="s">
        <v>2</v>
      </c>
      <c r="F30" s="16" t="s">
        <v>182</v>
      </c>
      <c r="G30" s="14" t="s">
        <v>4</v>
      </c>
      <c r="H30" s="14">
        <v>42.82</v>
      </c>
      <c r="I30" s="14">
        <v>51.49</v>
      </c>
      <c r="J30" s="14">
        <v>45.24</v>
      </c>
      <c r="K30" s="14">
        <v>49.95</v>
      </c>
      <c r="L30" s="12"/>
      <c r="M30" s="17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>
      <c r="A31" s="12"/>
      <c r="B31" s="13">
        <v>2.0</v>
      </c>
      <c r="C31" s="14">
        <v>19.0</v>
      </c>
      <c r="D31" s="14" t="s">
        <v>1</v>
      </c>
      <c r="E31" s="15" t="s">
        <v>2</v>
      </c>
      <c r="F31" s="16" t="s">
        <v>183</v>
      </c>
      <c r="G31" s="12">
        <f>+5.51</f>
        <v>5.51</v>
      </c>
      <c r="H31" s="14">
        <v>41.95</v>
      </c>
      <c r="I31" s="14">
        <v>52.13</v>
      </c>
      <c r="J31" s="14">
        <v>45.34</v>
      </c>
      <c r="K31" s="14">
        <v>55.59</v>
      </c>
      <c r="L31" s="12"/>
      <c r="M31" s="17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>
      <c r="A32" s="12"/>
      <c r="B32" s="13">
        <v>3.0</v>
      </c>
      <c r="C32" s="14">
        <v>4.0</v>
      </c>
      <c r="D32" s="14" t="s">
        <v>15</v>
      </c>
      <c r="E32" s="15" t="s">
        <v>2</v>
      </c>
      <c r="F32" s="16" t="s">
        <v>184</v>
      </c>
      <c r="G32" s="12">
        <f>+33.22</f>
        <v>33.22</v>
      </c>
      <c r="H32" s="14">
        <v>49.4</v>
      </c>
      <c r="I32" s="14">
        <v>58.55</v>
      </c>
      <c r="J32" s="14">
        <v>53.92</v>
      </c>
      <c r="K32" s="14">
        <v>60.85</v>
      </c>
      <c r="L32" s="12"/>
      <c r="M32" s="17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>
      <c r="A33" s="12"/>
      <c r="B33" s="18">
        <v>4.0</v>
      </c>
      <c r="C33" s="14">
        <v>33.0</v>
      </c>
      <c r="D33" s="14" t="s">
        <v>21</v>
      </c>
      <c r="E33" s="14" t="s">
        <v>22</v>
      </c>
      <c r="F33" s="16" t="s">
        <v>185</v>
      </c>
      <c r="G33" s="12">
        <f>+52.12</f>
        <v>52.12</v>
      </c>
      <c r="H33" s="14">
        <v>51.56</v>
      </c>
      <c r="I33" s="14">
        <v>65.1</v>
      </c>
      <c r="J33" s="14">
        <v>56.81</v>
      </c>
      <c r="K33" s="14">
        <v>68.16</v>
      </c>
      <c r="L33" s="17"/>
      <c r="M33" s="17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>
      <c r="A35" s="11" t="s">
        <v>186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>
      <c r="A36" s="12"/>
      <c r="B36" s="13">
        <v>1.0</v>
      </c>
      <c r="C36" s="14">
        <v>45.0</v>
      </c>
      <c r="D36" s="14" t="s">
        <v>9</v>
      </c>
      <c r="E36" s="15" t="s">
        <v>2</v>
      </c>
      <c r="F36" s="16" t="s">
        <v>187</v>
      </c>
      <c r="G36" s="14" t="s">
        <v>4</v>
      </c>
      <c r="H36" s="14">
        <v>43.94</v>
      </c>
      <c r="I36" s="14">
        <v>43.74</v>
      </c>
      <c r="J36" s="14">
        <v>41.87</v>
      </c>
      <c r="K36" s="14">
        <v>43.36</v>
      </c>
      <c r="L36" s="12"/>
      <c r="M36" s="17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>
      <c r="A37" s="12"/>
      <c r="B37" s="13">
        <v>2.0</v>
      </c>
      <c r="C37" s="14">
        <v>15.0</v>
      </c>
      <c r="D37" s="14" t="s">
        <v>1</v>
      </c>
      <c r="E37" s="15" t="s">
        <v>2</v>
      </c>
      <c r="F37" s="16" t="s">
        <v>188</v>
      </c>
      <c r="G37" s="12">
        <f>+0.42</f>
        <v>0.42</v>
      </c>
      <c r="H37" s="14">
        <v>42.89</v>
      </c>
      <c r="I37" s="14">
        <v>46.23</v>
      </c>
      <c r="J37" s="14">
        <v>40.99</v>
      </c>
      <c r="K37" s="14">
        <v>43.23</v>
      </c>
      <c r="L37" s="12"/>
      <c r="M37" s="17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>
      <c r="A38" s="12"/>
      <c r="B38" s="13">
        <v>3.0</v>
      </c>
      <c r="C38" s="14">
        <v>63.0</v>
      </c>
      <c r="D38" s="14" t="s">
        <v>21</v>
      </c>
      <c r="E38" s="15" t="s">
        <v>2</v>
      </c>
      <c r="F38" s="16" t="s">
        <v>189</v>
      </c>
      <c r="G38" s="12">
        <f>+26.59</f>
        <v>26.59</v>
      </c>
      <c r="H38" s="14">
        <v>48.75</v>
      </c>
      <c r="I38" s="14">
        <v>52.14</v>
      </c>
      <c r="J38" s="14">
        <v>48.29</v>
      </c>
      <c r="K38" s="14">
        <v>50.33</v>
      </c>
      <c r="L38" s="17"/>
      <c r="M38" s="17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>
      <c r="A42" s="1" t="s">
        <v>190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>
      <c r="A43" s="3"/>
      <c r="B43" s="4">
        <v>1.0</v>
      </c>
      <c r="C43" s="5">
        <v>17.0</v>
      </c>
      <c r="D43" s="5" t="s">
        <v>191</v>
      </c>
      <c r="E43" s="6" t="s">
        <v>2</v>
      </c>
      <c r="F43" s="7" t="s">
        <v>192</v>
      </c>
      <c r="G43" s="5" t="s">
        <v>4</v>
      </c>
      <c r="H43" s="5" t="s">
        <v>193</v>
      </c>
      <c r="I43" s="5" t="s">
        <v>194</v>
      </c>
      <c r="J43" s="8">
        <v>45.57</v>
      </c>
      <c r="K43" s="5" t="s">
        <v>195</v>
      </c>
      <c r="L43" s="5" t="s">
        <v>196</v>
      </c>
      <c r="M43" s="3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>
      <c r="A44" s="3"/>
      <c r="B44" s="4">
        <v>2.0</v>
      </c>
      <c r="C44" s="5">
        <v>8.0</v>
      </c>
      <c r="D44" s="5" t="s">
        <v>197</v>
      </c>
      <c r="E44" s="6" t="s">
        <v>198</v>
      </c>
      <c r="F44" s="7" t="s">
        <v>199</v>
      </c>
      <c r="G44" s="3">
        <f>+1.05</f>
        <v>1.05</v>
      </c>
      <c r="H44" s="5" t="s">
        <v>200</v>
      </c>
      <c r="I44" s="5" t="s">
        <v>201</v>
      </c>
      <c r="J44" s="8">
        <v>46.63</v>
      </c>
      <c r="K44" s="5" t="s">
        <v>202</v>
      </c>
      <c r="L44" s="5" t="s">
        <v>203</v>
      </c>
      <c r="M44" s="3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>
      <c r="A45" s="3"/>
      <c r="B45" s="4">
        <v>3.0</v>
      </c>
      <c r="C45" s="5">
        <v>12.0</v>
      </c>
      <c r="D45" s="5" t="s">
        <v>204</v>
      </c>
      <c r="E45" s="6" t="s">
        <v>2</v>
      </c>
      <c r="F45" s="7" t="s">
        <v>205</v>
      </c>
      <c r="G45" s="3">
        <f>+1.53</f>
        <v>1.53</v>
      </c>
      <c r="H45" s="5" t="s">
        <v>206</v>
      </c>
      <c r="I45" s="5" t="s">
        <v>207</v>
      </c>
      <c r="J45" s="8">
        <v>47.11</v>
      </c>
      <c r="K45" s="5" t="s">
        <v>208</v>
      </c>
      <c r="L45" s="5" t="s">
        <v>209</v>
      </c>
      <c r="M45" s="3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>
      <c r="A46" s="3"/>
      <c r="B46" s="5">
        <v>4.0</v>
      </c>
      <c r="C46" s="5">
        <v>13.0</v>
      </c>
      <c r="D46" s="5" t="s">
        <v>210</v>
      </c>
      <c r="E46" s="6" t="s">
        <v>2</v>
      </c>
      <c r="F46" s="7" t="s">
        <v>211</v>
      </c>
      <c r="G46" s="3">
        <f>+6.69</f>
        <v>6.69</v>
      </c>
      <c r="H46" s="5" t="s">
        <v>212</v>
      </c>
      <c r="I46" s="5" t="s">
        <v>213</v>
      </c>
      <c r="J46" s="8">
        <v>52.27</v>
      </c>
      <c r="K46" s="5" t="s">
        <v>56</v>
      </c>
      <c r="L46" s="5" t="s">
        <v>214</v>
      </c>
      <c r="M46" s="3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>
      <c r="A47" s="3"/>
      <c r="B47" s="5">
        <v>5.0</v>
      </c>
      <c r="C47" s="5">
        <v>2.0</v>
      </c>
      <c r="D47" s="5" t="s">
        <v>215</v>
      </c>
      <c r="E47" s="6" t="s">
        <v>2</v>
      </c>
      <c r="F47" s="7" t="s">
        <v>216</v>
      </c>
      <c r="G47" s="3">
        <f>+7.81</f>
        <v>7.81</v>
      </c>
      <c r="H47" s="5" t="s">
        <v>217</v>
      </c>
      <c r="I47" s="5" t="s">
        <v>218</v>
      </c>
      <c r="J47" s="8">
        <v>53.39</v>
      </c>
      <c r="K47" s="5" t="s">
        <v>219</v>
      </c>
      <c r="L47" s="5" t="s">
        <v>220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>
      <c r="A49" s="1" t="s">
        <v>221</v>
      </c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>
      <c r="A50" s="3"/>
      <c r="B50" s="4">
        <v>1.0</v>
      </c>
      <c r="C50" s="5">
        <v>12.0</v>
      </c>
      <c r="D50" s="5" t="s">
        <v>204</v>
      </c>
      <c r="E50" s="6" t="s">
        <v>2</v>
      </c>
      <c r="F50" s="7" t="s">
        <v>222</v>
      </c>
      <c r="G50" s="5" t="s">
        <v>4</v>
      </c>
      <c r="H50" s="5" t="s">
        <v>223</v>
      </c>
      <c r="I50" s="5" t="s">
        <v>224</v>
      </c>
      <c r="J50" s="5" t="s">
        <v>144</v>
      </c>
      <c r="K50" s="5" t="s">
        <v>225</v>
      </c>
      <c r="L50" s="3"/>
      <c r="M50" s="3"/>
      <c r="N50" s="3"/>
      <c r="O50" s="3"/>
      <c r="P50" s="3"/>
      <c r="Q50" s="3"/>
      <c r="R50" s="3"/>
      <c r="S50" s="3"/>
      <c r="T50" s="3"/>
      <c r="U50" s="8">
        <v>52.95</v>
      </c>
      <c r="V50" s="5" t="s">
        <v>226</v>
      </c>
      <c r="W50" s="5" t="s">
        <v>227</v>
      </c>
      <c r="X50" s="3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>
      <c r="A51" s="3"/>
      <c r="B51" s="4">
        <v>2.0</v>
      </c>
      <c r="C51" s="5">
        <v>8.0</v>
      </c>
      <c r="D51" s="5" t="s">
        <v>197</v>
      </c>
      <c r="E51" s="6" t="s">
        <v>198</v>
      </c>
      <c r="F51" s="7" t="s">
        <v>228</v>
      </c>
      <c r="G51" s="3">
        <f>+2.83</f>
        <v>2.83</v>
      </c>
      <c r="H51" s="5" t="s">
        <v>229</v>
      </c>
      <c r="I51" s="5" t="s">
        <v>230</v>
      </c>
      <c r="J51" s="5" t="s">
        <v>231</v>
      </c>
      <c r="K51" s="5" t="s">
        <v>232</v>
      </c>
      <c r="L51" s="3"/>
      <c r="M51" s="3"/>
      <c r="N51" s="3"/>
      <c r="O51" s="3"/>
      <c r="P51" s="3"/>
      <c r="Q51" s="3"/>
      <c r="R51" s="3"/>
      <c r="S51" s="3"/>
      <c r="T51" s="3"/>
      <c r="U51" s="8">
        <v>53.89</v>
      </c>
      <c r="V51" s="5" t="s">
        <v>108</v>
      </c>
      <c r="W51" s="5" t="s">
        <v>233</v>
      </c>
      <c r="X51" s="3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>
      <c r="A52" s="3"/>
      <c r="B52" s="4">
        <v>3.0</v>
      </c>
      <c r="C52" s="5">
        <v>17.0</v>
      </c>
      <c r="D52" s="5" t="s">
        <v>191</v>
      </c>
      <c r="E52" s="6" t="s">
        <v>2</v>
      </c>
      <c r="F52" s="7" t="s">
        <v>234</v>
      </c>
      <c r="G52" s="3">
        <f>+12.94</f>
        <v>12.94</v>
      </c>
      <c r="H52" s="5" t="s">
        <v>235</v>
      </c>
      <c r="I52" s="5" t="s">
        <v>236</v>
      </c>
      <c r="J52" s="5" t="s">
        <v>32</v>
      </c>
      <c r="K52" s="5" t="s">
        <v>237</v>
      </c>
      <c r="L52" s="3"/>
      <c r="M52" s="3"/>
      <c r="N52" s="3"/>
      <c r="O52" s="3"/>
      <c r="P52" s="3"/>
      <c r="Q52" s="3"/>
      <c r="R52" s="3"/>
      <c r="S52" s="3"/>
      <c r="T52" s="3"/>
      <c r="U52" s="8">
        <v>57.26</v>
      </c>
      <c r="V52" s="5" t="s">
        <v>238</v>
      </c>
      <c r="W52" s="5" t="s">
        <v>239</v>
      </c>
      <c r="X52" s="3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>
      <c r="A53" s="3"/>
      <c r="B53" s="5">
        <v>4.0</v>
      </c>
      <c r="C53" s="5">
        <v>13.0</v>
      </c>
      <c r="D53" s="5" t="s">
        <v>210</v>
      </c>
      <c r="E53" s="6" t="s">
        <v>2</v>
      </c>
      <c r="F53" s="7" t="s">
        <v>240</v>
      </c>
      <c r="G53" s="3">
        <f>+16.18</f>
        <v>16.18</v>
      </c>
      <c r="H53" s="5" t="s">
        <v>241</v>
      </c>
      <c r="I53" s="5" t="s">
        <v>242</v>
      </c>
      <c r="J53" s="5" t="s">
        <v>243</v>
      </c>
      <c r="K53" s="5" t="s">
        <v>244</v>
      </c>
      <c r="L53" s="3"/>
      <c r="M53" s="3"/>
      <c r="N53" s="3"/>
      <c r="O53" s="3"/>
      <c r="P53" s="3"/>
      <c r="Q53" s="3"/>
      <c r="R53" s="3"/>
      <c r="S53" s="3"/>
      <c r="T53" s="3"/>
      <c r="U53" s="8">
        <v>58.34</v>
      </c>
      <c r="V53" s="5" t="s">
        <v>245</v>
      </c>
      <c r="W53" s="5" t="s">
        <v>246</v>
      </c>
      <c r="X53" s="3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>
      <c r="A54" s="3"/>
      <c r="B54" s="5">
        <v>5.0</v>
      </c>
      <c r="C54" s="5">
        <v>2.0</v>
      </c>
      <c r="D54" s="5" t="s">
        <v>215</v>
      </c>
      <c r="E54" s="6" t="s">
        <v>2</v>
      </c>
      <c r="F54" s="7" t="s">
        <v>247</v>
      </c>
      <c r="G54" s="3">
        <f>+33.35</f>
        <v>33.35</v>
      </c>
      <c r="H54" s="5" t="s">
        <v>248</v>
      </c>
      <c r="I54" s="5" t="s">
        <v>249</v>
      </c>
      <c r="J54" s="5" t="s">
        <v>250</v>
      </c>
      <c r="K54" s="5" t="s">
        <v>251</v>
      </c>
      <c r="L54" s="3"/>
      <c r="M54" s="3"/>
      <c r="N54" s="3"/>
      <c r="O54" s="3"/>
      <c r="P54" s="3"/>
      <c r="Q54" s="3"/>
      <c r="R54" s="3"/>
      <c r="S54" s="3"/>
      <c r="T54" s="3"/>
      <c r="U54" s="8">
        <v>64.06</v>
      </c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>
      <c r="A56" s="1" t="s">
        <v>252</v>
      </c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>
      <c r="A57" s="3"/>
      <c r="B57" s="4">
        <v>1.0</v>
      </c>
      <c r="C57" s="5">
        <v>17.0</v>
      </c>
      <c r="D57" s="5" t="s">
        <v>191</v>
      </c>
      <c r="E57" s="6" t="s">
        <v>2</v>
      </c>
      <c r="F57" s="7" t="s">
        <v>253</v>
      </c>
      <c r="G57" s="5" t="s">
        <v>4</v>
      </c>
      <c r="H57" s="5" t="s">
        <v>254</v>
      </c>
      <c r="I57" s="5" t="s">
        <v>255</v>
      </c>
      <c r="J57" s="5" t="s">
        <v>256</v>
      </c>
      <c r="K57" s="3"/>
      <c r="L57" s="8">
        <v>47.6</v>
      </c>
      <c r="M57" s="5" t="s">
        <v>257</v>
      </c>
      <c r="N57" s="5" t="s">
        <v>258</v>
      </c>
      <c r="O57" s="3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>
      <c r="A58" s="3"/>
      <c r="B58" s="4">
        <v>2.0</v>
      </c>
      <c r="C58" s="5">
        <v>12.0</v>
      </c>
      <c r="D58" s="5" t="s">
        <v>204</v>
      </c>
      <c r="E58" s="6" t="s">
        <v>2</v>
      </c>
      <c r="F58" s="7" t="s">
        <v>259</v>
      </c>
      <c r="G58" s="3">
        <f>+3.72</f>
        <v>3.72</v>
      </c>
      <c r="H58" s="5" t="s">
        <v>260</v>
      </c>
      <c r="I58" s="5" t="s">
        <v>261</v>
      </c>
      <c r="J58" s="5" t="s">
        <v>262</v>
      </c>
      <c r="K58" s="3"/>
      <c r="L58" s="8">
        <v>49.46</v>
      </c>
      <c r="M58" s="5" t="s">
        <v>19</v>
      </c>
      <c r="N58" s="5" t="s">
        <v>263</v>
      </c>
      <c r="O58" s="3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>
      <c r="A59" s="3"/>
      <c r="B59" s="4">
        <v>3.0</v>
      </c>
      <c r="C59" s="5">
        <v>8.0</v>
      </c>
      <c r="D59" s="5" t="s">
        <v>197</v>
      </c>
      <c r="E59" s="6" t="s">
        <v>198</v>
      </c>
      <c r="F59" s="7" t="s">
        <v>264</v>
      </c>
      <c r="G59" s="3">
        <f>+5.6</f>
        <v>5.6</v>
      </c>
      <c r="H59" s="5" t="s">
        <v>265</v>
      </c>
      <c r="I59" s="5" t="s">
        <v>126</v>
      </c>
      <c r="J59" s="5" t="s">
        <v>266</v>
      </c>
      <c r="K59" s="3"/>
      <c r="L59" s="8">
        <v>50.4</v>
      </c>
      <c r="M59" s="5" t="s">
        <v>267</v>
      </c>
      <c r="N59" s="5" t="s">
        <v>268</v>
      </c>
      <c r="O59" s="3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>
      <c r="A60" s="3"/>
      <c r="B60" s="5">
        <v>4.0</v>
      </c>
      <c r="C60" s="5">
        <v>13.0</v>
      </c>
      <c r="D60" s="5" t="s">
        <v>210</v>
      </c>
      <c r="E60" s="6" t="s">
        <v>2</v>
      </c>
      <c r="F60" s="7" t="s">
        <v>269</v>
      </c>
      <c r="G60" s="3">
        <f>+13.27</f>
        <v>13.27</v>
      </c>
      <c r="H60" s="5" t="s">
        <v>270</v>
      </c>
      <c r="I60" s="5" t="s">
        <v>271</v>
      </c>
      <c r="J60" s="5" t="s">
        <v>272</v>
      </c>
      <c r="K60" s="3"/>
      <c r="L60" s="8">
        <v>54.24</v>
      </c>
      <c r="M60" s="5" t="s">
        <v>273</v>
      </c>
      <c r="N60" s="5" t="s">
        <v>274</v>
      </c>
      <c r="O60" s="3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>
      <c r="A61" s="3"/>
      <c r="B61" s="5">
        <v>5.0</v>
      </c>
      <c r="C61" s="5">
        <v>2.0</v>
      </c>
      <c r="D61" s="5" t="s">
        <v>215</v>
      </c>
      <c r="E61" s="6" t="s">
        <v>2</v>
      </c>
      <c r="F61" s="7" t="s">
        <v>275</v>
      </c>
      <c r="G61" s="3">
        <f>+16.33</f>
        <v>16.33</v>
      </c>
      <c r="H61" s="5" t="s">
        <v>276</v>
      </c>
      <c r="I61" s="5" t="s">
        <v>277</v>
      </c>
      <c r="J61" s="5" t="s">
        <v>278</v>
      </c>
      <c r="K61" s="3"/>
      <c r="L61" s="8">
        <v>55.77</v>
      </c>
      <c r="M61" s="5" t="s">
        <v>153</v>
      </c>
      <c r="N61" s="5" t="s">
        <v>279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>
      <c r="A63" s="1" t="s">
        <v>280</v>
      </c>
    </row>
    <row r="64">
      <c r="A64" s="3"/>
      <c r="B64" s="4">
        <v>1.0</v>
      </c>
      <c r="C64" s="5">
        <v>17.0</v>
      </c>
      <c r="D64" s="5" t="s">
        <v>191</v>
      </c>
      <c r="E64" s="6" t="s">
        <v>2</v>
      </c>
      <c r="F64" s="7" t="s">
        <v>281</v>
      </c>
      <c r="G64" s="5" t="s">
        <v>4</v>
      </c>
      <c r="H64" s="5" t="s">
        <v>282</v>
      </c>
      <c r="I64" s="5" t="s">
        <v>283</v>
      </c>
      <c r="J64" s="5" t="s">
        <v>284</v>
      </c>
      <c r="K64" s="5" t="s">
        <v>285</v>
      </c>
      <c r="L64" s="5" t="s">
        <v>286</v>
      </c>
      <c r="M64" s="5" t="s">
        <v>66</v>
      </c>
      <c r="N64" s="5" t="s">
        <v>287</v>
      </c>
      <c r="O64" s="5" t="s">
        <v>288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8">
        <v>54.08</v>
      </c>
      <c r="AH64" s="5" t="s">
        <v>273</v>
      </c>
      <c r="AI64" s="5" t="s">
        <v>289</v>
      </c>
      <c r="AJ64" s="3"/>
      <c r="AK64" s="2"/>
    </row>
    <row r="65">
      <c r="A65" s="3"/>
      <c r="B65" s="4">
        <v>2.0</v>
      </c>
      <c r="C65" s="5">
        <v>12.0</v>
      </c>
      <c r="D65" s="5" t="s">
        <v>204</v>
      </c>
      <c r="E65" s="6" t="s">
        <v>2</v>
      </c>
      <c r="F65" s="7" t="s">
        <v>290</v>
      </c>
      <c r="G65" s="3" t="str">
        <f>+0:1.3</f>
        <v>#N/A</v>
      </c>
      <c r="H65" s="5" t="s">
        <v>291</v>
      </c>
      <c r="I65" s="5" t="s">
        <v>292</v>
      </c>
      <c r="J65" s="5" t="s">
        <v>293</v>
      </c>
      <c r="K65" s="5" t="s">
        <v>294</v>
      </c>
      <c r="L65" s="5" t="s">
        <v>295</v>
      </c>
      <c r="M65" s="5" t="s">
        <v>296</v>
      </c>
      <c r="N65" s="5" t="s">
        <v>297</v>
      </c>
      <c r="O65" s="5" t="s">
        <v>298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8">
        <v>54.3</v>
      </c>
      <c r="AH65" s="5" t="s">
        <v>273</v>
      </c>
      <c r="AI65" s="5" t="s">
        <v>299</v>
      </c>
      <c r="AJ65" s="3"/>
      <c r="AK65" s="2"/>
    </row>
    <row r="66">
      <c r="A66" s="3"/>
      <c r="B66" s="4">
        <v>3.0</v>
      </c>
      <c r="C66" s="5">
        <v>8.0</v>
      </c>
      <c r="D66" s="5" t="s">
        <v>197</v>
      </c>
      <c r="E66" s="6" t="s">
        <v>198</v>
      </c>
      <c r="F66" s="7" t="s">
        <v>300</v>
      </c>
      <c r="G66" s="3" t="str">
        <f>+0:20.08</f>
        <v>#N/A</v>
      </c>
      <c r="H66" s="5" t="s">
        <v>301</v>
      </c>
      <c r="I66" s="5" t="s">
        <v>302</v>
      </c>
      <c r="J66" s="5" t="s">
        <v>303</v>
      </c>
      <c r="K66" s="5" t="s">
        <v>304</v>
      </c>
      <c r="L66" s="5" t="s">
        <v>305</v>
      </c>
      <c r="M66" s="5" t="s">
        <v>306</v>
      </c>
      <c r="N66" s="5" t="s">
        <v>307</v>
      </c>
      <c r="O66" s="5" t="s">
        <v>308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8">
        <v>57.43</v>
      </c>
      <c r="AH66" s="5" t="s">
        <v>238</v>
      </c>
      <c r="AI66" s="5" t="s">
        <v>309</v>
      </c>
      <c r="AJ66" s="3"/>
      <c r="AK66" s="2"/>
    </row>
    <row r="67">
      <c r="A67" s="3"/>
      <c r="B67" s="5">
        <v>4.0</v>
      </c>
      <c r="C67" s="5">
        <v>13.0</v>
      </c>
      <c r="D67" s="5" t="s">
        <v>210</v>
      </c>
      <c r="E67" s="6" t="s">
        <v>2</v>
      </c>
      <c r="F67" s="7" t="s">
        <v>310</v>
      </c>
      <c r="G67" s="3" t="str">
        <f>+0:35.31</f>
        <v>#N/A</v>
      </c>
      <c r="H67" s="5" t="s">
        <v>311</v>
      </c>
      <c r="I67" s="5" t="s">
        <v>312</v>
      </c>
      <c r="J67" s="5" t="s">
        <v>313</v>
      </c>
      <c r="K67" s="5" t="s">
        <v>314</v>
      </c>
      <c r="L67" s="5" t="s">
        <v>315</v>
      </c>
      <c r="M67" s="5" t="s">
        <v>316</v>
      </c>
      <c r="N67" s="5" t="s">
        <v>317</v>
      </c>
      <c r="O67" s="5" t="s">
        <v>318</v>
      </c>
      <c r="P67" s="3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>
      <c r="A69" s="11" t="s">
        <v>319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>
      <c r="A70" s="12"/>
      <c r="B70" s="13">
        <v>1.0</v>
      </c>
      <c r="C70" s="14">
        <v>12.0</v>
      </c>
      <c r="D70" s="14" t="s">
        <v>204</v>
      </c>
      <c r="E70" s="15" t="s">
        <v>2</v>
      </c>
      <c r="F70" s="16" t="s">
        <v>320</v>
      </c>
      <c r="G70" s="14" t="s">
        <v>4</v>
      </c>
      <c r="H70" s="14">
        <v>47.11</v>
      </c>
      <c r="I70" s="14">
        <v>52.95</v>
      </c>
      <c r="J70" s="14">
        <v>49.46</v>
      </c>
      <c r="K70" s="14">
        <v>54.3</v>
      </c>
      <c r="L70" s="12"/>
      <c r="M70" s="17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>
      <c r="A71" s="12"/>
      <c r="B71" s="13">
        <v>2.0</v>
      </c>
      <c r="C71" s="14">
        <v>17.0</v>
      </c>
      <c r="D71" s="14" t="s">
        <v>191</v>
      </c>
      <c r="E71" s="15" t="s">
        <v>2</v>
      </c>
      <c r="F71" s="16" t="s">
        <v>321</v>
      </c>
      <c r="G71" s="12">
        <f>+0.69</f>
        <v>0.69</v>
      </c>
      <c r="H71" s="14">
        <v>45.57</v>
      </c>
      <c r="I71" s="14">
        <v>57.26</v>
      </c>
      <c r="J71" s="14">
        <v>47.6</v>
      </c>
      <c r="K71" s="14">
        <v>54.08</v>
      </c>
      <c r="L71" s="12"/>
      <c r="M71" s="17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>
      <c r="A72" s="12"/>
      <c r="B72" s="13">
        <v>3.0</v>
      </c>
      <c r="C72" s="14">
        <v>8.0</v>
      </c>
      <c r="D72" s="14" t="s">
        <v>197</v>
      </c>
      <c r="E72" s="15" t="s">
        <v>198</v>
      </c>
      <c r="F72" s="16" t="s">
        <v>322</v>
      </c>
      <c r="G72" s="12">
        <f>+4.53</f>
        <v>4.53</v>
      </c>
      <c r="H72" s="14">
        <v>46.63</v>
      </c>
      <c r="I72" s="14">
        <v>53.89</v>
      </c>
      <c r="J72" s="14">
        <v>50.4</v>
      </c>
      <c r="K72" s="14">
        <v>57.43</v>
      </c>
      <c r="L72" s="12"/>
      <c r="M72" s="17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>
      <c r="A73" s="12"/>
      <c r="B73" s="18">
        <v>4.0</v>
      </c>
      <c r="C73" s="14">
        <v>13.0</v>
      </c>
      <c r="D73" s="14" t="s">
        <v>210</v>
      </c>
      <c r="E73" s="15" t="s">
        <v>2</v>
      </c>
      <c r="F73" s="16" t="s">
        <v>323</v>
      </c>
      <c r="G73" s="12">
        <f>+21</f>
        <v>21</v>
      </c>
      <c r="H73" s="14">
        <v>52.27</v>
      </c>
      <c r="I73" s="14">
        <v>58.34</v>
      </c>
      <c r="J73" s="14">
        <v>54.24</v>
      </c>
      <c r="K73" s="14">
        <v>59.97</v>
      </c>
      <c r="L73" s="12"/>
      <c r="M73" s="17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>
      <c r="A74" s="12"/>
      <c r="B74" s="13" t="s">
        <v>324</v>
      </c>
      <c r="C74" s="14">
        <v>2.0</v>
      </c>
      <c r="D74" s="14" t="s">
        <v>215</v>
      </c>
      <c r="E74" s="15" t="s">
        <v>2</v>
      </c>
      <c r="F74" s="16" t="s">
        <v>325</v>
      </c>
      <c r="G74" s="12"/>
      <c r="H74" s="14">
        <v>53.39</v>
      </c>
      <c r="I74" s="14">
        <v>64.06</v>
      </c>
      <c r="J74" s="14">
        <v>55.77</v>
      </c>
      <c r="K74" s="17"/>
      <c r="L74" s="17"/>
      <c r="M74" s="17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>
      <c r="A76" s="11" t="s">
        <v>326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>
      <c r="A77" s="12"/>
      <c r="B77" s="13">
        <v>1.0</v>
      </c>
      <c r="C77" s="14">
        <v>20.0</v>
      </c>
      <c r="D77" s="14" t="s">
        <v>191</v>
      </c>
      <c r="E77" s="15" t="s">
        <v>2</v>
      </c>
      <c r="F77" s="16" t="s">
        <v>327</v>
      </c>
      <c r="G77" s="14" t="s">
        <v>4</v>
      </c>
      <c r="H77" s="14">
        <v>45.71</v>
      </c>
      <c r="I77" s="14">
        <v>48.0</v>
      </c>
      <c r="J77" s="14">
        <v>44.46</v>
      </c>
      <c r="K77" s="14">
        <v>47.65</v>
      </c>
      <c r="L77" s="12"/>
      <c r="M77" s="17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>
      <c r="A78" s="12"/>
      <c r="B78" s="13">
        <v>2.0</v>
      </c>
      <c r="C78" s="14">
        <v>43.0</v>
      </c>
      <c r="D78" s="14" t="s">
        <v>210</v>
      </c>
      <c r="E78" s="15" t="s">
        <v>2</v>
      </c>
      <c r="F78" s="16" t="s">
        <v>328</v>
      </c>
      <c r="G78" s="12">
        <f>+30.3</f>
        <v>30.3</v>
      </c>
      <c r="H78" s="14">
        <v>53.28</v>
      </c>
      <c r="I78" s="14">
        <v>56.76</v>
      </c>
      <c r="J78" s="14">
        <v>51.69</v>
      </c>
      <c r="K78" s="14">
        <v>54.39</v>
      </c>
      <c r="L78" s="12"/>
      <c r="M78" s="17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>
      <c r="A79" s="12"/>
      <c r="B79" s="13">
        <v>3.0</v>
      </c>
      <c r="C79" s="14">
        <v>11.0</v>
      </c>
      <c r="D79" s="14" t="s">
        <v>215</v>
      </c>
      <c r="E79" s="14" t="s">
        <v>2</v>
      </c>
      <c r="F79" s="16" t="s">
        <v>329</v>
      </c>
      <c r="G79" s="12">
        <f>+34.16</f>
        <v>34.16</v>
      </c>
      <c r="H79" s="14">
        <v>54.41</v>
      </c>
      <c r="I79" s="14">
        <v>57.31</v>
      </c>
      <c r="J79" s="14">
        <v>51.63</v>
      </c>
      <c r="K79" s="14">
        <v>56.63</v>
      </c>
      <c r="L79" s="17"/>
      <c r="M79" s="17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</sheetData>
  <mergeCells count="12">
    <mergeCell ref="A56:P56"/>
    <mergeCell ref="A63:AK63"/>
    <mergeCell ref="A69:M69"/>
    <mergeCell ref="A76:M76"/>
    <mergeCell ref="A1:N1"/>
    <mergeCell ref="A9:Y9"/>
    <mergeCell ref="A16:P16"/>
    <mergeCell ref="A23:AK23"/>
    <mergeCell ref="A29:M29"/>
    <mergeCell ref="A42:N42"/>
    <mergeCell ref="A49:Y49"/>
    <mergeCell ref="A35:M35"/>
  </mergeCells>
  <drawing r:id="rId1"/>
</worksheet>
</file>