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autoCompressPictures="0" defaultThemeVersion="124226"/>
  <mc:AlternateContent xmlns:mc="http://schemas.openxmlformats.org/markup-compatibility/2006">
    <mc:Choice Requires="x15">
      <x15ac:absPath xmlns:x15ac="http://schemas.microsoft.com/office/spreadsheetml/2010/11/ac" url="/Users/darko/Desktop/BM France/"/>
    </mc:Choice>
  </mc:AlternateContent>
  <xr:revisionPtr revIDLastSave="0" documentId="13_ncr:1_{62C5AEEC-5E34-024D-BCB1-AB9415AEADAA}" xr6:coauthVersionLast="37" xr6:coauthVersionMax="47" xr10:uidLastSave="{00000000-0000-0000-0000-000000000000}"/>
  <bookViews>
    <workbookView xWindow="0" yWindow="460" windowWidth="25600" windowHeight="14400" activeTab="8" xr2:uid="{00000000-000D-0000-FFFF-FFFF00000000}"/>
  </bookViews>
  <sheets>
    <sheet name="Home" sheetId="6" r:id="rId1"/>
    <sheet name="Instructions SA" sheetId="5" r:id="rId2"/>
    <sheet name="Self-assessment" sheetId="15" r:id="rId3"/>
    <sheet name="Table SA" sheetId="16" state="hidden" r:id="rId4"/>
    <sheet name="Instructions A" sheetId="9" r:id="rId5"/>
    <sheet name="Assessment" sheetId="8" r:id="rId6"/>
    <sheet name="Table A" sheetId="18" state="hidden" r:id="rId7"/>
    <sheet name="Table" sheetId="4" r:id="rId8"/>
    <sheet name="Results" sheetId="13" r:id="rId9"/>
  </sheets>
  <definedNames>
    <definedName name="_xlnm._FilterDatabase" localSheetId="5" hidden="1">Assessment!$B$4:$E$4</definedName>
    <definedName name="_xlnm._FilterDatabase" localSheetId="2" hidden="1">'Self-assessment'!$B$2:$F$2</definedName>
    <definedName name="_xlnm._FilterDatabase" localSheetId="6" hidden="1">'Table A'!$D$3:$E$3</definedName>
    <definedName name="_xlnm._FilterDatabase" localSheetId="3" hidden="1">'Table SA'!$D$3:$E$3</definedName>
    <definedName name="_xlnm.Print_Area" localSheetId="8">Results!$A$1:$W$53</definedName>
  </definedNames>
  <calcPr calcId="179021" concurrentCalc="0"/>
  <extLst>
    <ext xmlns:mx="http://schemas.microsoft.com/office/mac/excel/2008/main" uri="{7523E5D3-25F3-A5E0-1632-64F254C22452}">
      <mx:ArchID Flags="2"/>
    </ext>
  </extLst>
</workbook>
</file>

<file path=xl/calcChain.xml><?xml version="1.0" encoding="utf-8"?>
<calcChain xmlns="http://schemas.openxmlformats.org/spreadsheetml/2006/main">
  <c r="F96" i="8" l="1"/>
  <c r="E74" i="18"/>
  <c r="F97" i="8"/>
  <c r="E75" i="18"/>
  <c r="F98" i="8"/>
  <c r="E76" i="18"/>
  <c r="F99" i="8"/>
  <c r="E77" i="18"/>
  <c r="F100" i="8"/>
  <c r="E78" i="18"/>
  <c r="F74" i="18"/>
  <c r="E19" i="4"/>
  <c r="F90" i="8"/>
  <c r="E69" i="18"/>
  <c r="F91" i="8"/>
  <c r="E70" i="18"/>
  <c r="F92" i="8"/>
  <c r="E71" i="18"/>
  <c r="F93" i="8"/>
  <c r="E72" i="18"/>
  <c r="F94" i="8"/>
  <c r="E73" i="18"/>
  <c r="F69" i="18"/>
  <c r="E18" i="4"/>
  <c r="F84" i="8"/>
  <c r="E64" i="18"/>
  <c r="F85" i="8"/>
  <c r="E65" i="18"/>
  <c r="F86" i="8"/>
  <c r="E66" i="18"/>
  <c r="F87" i="8"/>
  <c r="E67" i="18"/>
  <c r="F88" i="8"/>
  <c r="E68" i="18"/>
  <c r="F64" i="18"/>
  <c r="E17" i="4"/>
  <c r="F78" i="8"/>
  <c r="E59" i="18"/>
  <c r="F79" i="8"/>
  <c r="E60" i="18"/>
  <c r="F80" i="8"/>
  <c r="E61" i="18"/>
  <c r="F81" i="8"/>
  <c r="E62" i="18"/>
  <c r="F82" i="8"/>
  <c r="E63" i="18"/>
  <c r="F59" i="18"/>
  <c r="E16" i="4"/>
  <c r="F72" i="8"/>
  <c r="E54" i="18"/>
  <c r="F73" i="8"/>
  <c r="E55" i="18"/>
  <c r="F74" i="8"/>
  <c r="E56" i="18"/>
  <c r="F75" i="8"/>
  <c r="E57" i="18"/>
  <c r="F76" i="8"/>
  <c r="E58" i="18"/>
  <c r="F54" i="18"/>
  <c r="E15" i="4"/>
  <c r="F63" i="8"/>
  <c r="E49" i="18"/>
  <c r="F64" i="8"/>
  <c r="E50" i="18"/>
  <c r="F65" i="8"/>
  <c r="E51" i="18"/>
  <c r="F66" i="8"/>
  <c r="E52" i="18"/>
  <c r="F67" i="8"/>
  <c r="E53" i="18"/>
  <c r="F49" i="18"/>
  <c r="E14" i="4"/>
  <c r="F57" i="8"/>
  <c r="E44" i="18"/>
  <c r="F58" i="8"/>
  <c r="E45" i="18"/>
  <c r="F59" i="8"/>
  <c r="E46" i="18"/>
  <c r="F60" i="8"/>
  <c r="E47" i="18"/>
  <c r="F61" i="8"/>
  <c r="E48" i="18"/>
  <c r="F44" i="18"/>
  <c r="E13" i="4"/>
  <c r="F51" i="8"/>
  <c r="E39" i="18"/>
  <c r="F52" i="8"/>
  <c r="E40" i="18"/>
  <c r="F53" i="8"/>
  <c r="E41" i="18"/>
  <c r="F54" i="8"/>
  <c r="E42" i="18"/>
  <c r="F55" i="8"/>
  <c r="E43" i="18"/>
  <c r="F39" i="18"/>
  <c r="E12" i="4"/>
  <c r="F45" i="8"/>
  <c r="E34" i="18"/>
  <c r="F46" i="8"/>
  <c r="E35" i="18"/>
  <c r="F47" i="8"/>
  <c r="E36" i="18"/>
  <c r="F48" i="8"/>
  <c r="E37" i="18"/>
  <c r="F49" i="8"/>
  <c r="E38" i="18"/>
  <c r="F34" i="18"/>
  <c r="E11" i="4"/>
  <c r="F39" i="8"/>
  <c r="E29" i="18"/>
  <c r="F40" i="8"/>
  <c r="E30" i="18"/>
  <c r="F41" i="8"/>
  <c r="E31" i="18"/>
  <c r="F42" i="8"/>
  <c r="E32" i="18"/>
  <c r="F43" i="8"/>
  <c r="E33" i="18"/>
  <c r="F29" i="18"/>
  <c r="E10" i="4"/>
  <c r="F30" i="8"/>
  <c r="E24" i="18"/>
  <c r="F31" i="8"/>
  <c r="E25" i="18"/>
  <c r="F32" i="8"/>
  <c r="E26" i="18"/>
  <c r="F33" i="8"/>
  <c r="E27" i="18"/>
  <c r="F34" i="8"/>
  <c r="E28" i="18"/>
  <c r="F24" i="18"/>
  <c r="E9" i="4"/>
  <c r="F24" i="8"/>
  <c r="E19" i="18"/>
  <c r="F25" i="8"/>
  <c r="E20" i="18"/>
  <c r="F26" i="8"/>
  <c r="E21" i="18"/>
  <c r="F27" i="8"/>
  <c r="E22" i="18"/>
  <c r="F28" i="8"/>
  <c r="E23" i="18"/>
  <c r="F19" i="18"/>
  <c r="E8" i="4"/>
  <c r="F18" i="8"/>
  <c r="E14" i="18"/>
  <c r="F19" i="8"/>
  <c r="E15" i="18"/>
  <c r="F20" i="8"/>
  <c r="E16" i="18"/>
  <c r="F21" i="8"/>
  <c r="E17" i="18"/>
  <c r="F22" i="8"/>
  <c r="E18" i="18"/>
  <c r="F14" i="18"/>
  <c r="E7" i="4"/>
  <c r="F12" i="8"/>
  <c r="E9" i="18"/>
  <c r="F13" i="8"/>
  <c r="E10" i="18"/>
  <c r="F14" i="8"/>
  <c r="E11" i="18"/>
  <c r="F15" i="8"/>
  <c r="E12" i="18"/>
  <c r="F16" i="8"/>
  <c r="E13" i="18"/>
  <c r="F9" i="18"/>
  <c r="E6" i="4"/>
  <c r="F6" i="8"/>
  <c r="E4" i="18"/>
  <c r="F7" i="8"/>
  <c r="E5" i="18"/>
  <c r="F8" i="8"/>
  <c r="E6" i="18"/>
  <c r="F9" i="8"/>
  <c r="E7" i="18"/>
  <c r="F10" i="8"/>
  <c r="E8" i="18"/>
  <c r="F4" i="18"/>
  <c r="E5" i="4"/>
  <c r="F23" i="15"/>
  <c r="E74" i="16"/>
  <c r="F70" i="15"/>
  <c r="E75" i="16"/>
  <c r="F29" i="15"/>
  <c r="E76" i="16"/>
  <c r="F17" i="15"/>
  <c r="E77" i="16"/>
  <c r="F24" i="15"/>
  <c r="E78" i="16"/>
  <c r="F74" i="16"/>
  <c r="D19" i="4"/>
  <c r="F6" i="15"/>
  <c r="E69" i="16"/>
  <c r="F18" i="15"/>
  <c r="E70" i="16"/>
  <c r="F56" i="15"/>
  <c r="E71" i="16"/>
  <c r="F11" i="15"/>
  <c r="E72" i="16"/>
  <c r="F59" i="15"/>
  <c r="E73" i="16"/>
  <c r="F69" i="16"/>
  <c r="D18" i="4"/>
  <c r="F58" i="15"/>
  <c r="E64" i="16"/>
  <c r="F75" i="15"/>
  <c r="E65" i="16"/>
  <c r="F51" i="15"/>
  <c r="E66" i="16"/>
  <c r="F7" i="15"/>
  <c r="E67" i="16"/>
  <c r="F15" i="15"/>
  <c r="E68" i="16"/>
  <c r="F64" i="16"/>
  <c r="D17" i="4"/>
  <c r="F47" i="15"/>
  <c r="E59" i="16"/>
  <c r="F57" i="15"/>
  <c r="E60" i="16"/>
  <c r="F46" i="15"/>
  <c r="E61" i="16"/>
  <c r="F32" i="15"/>
  <c r="E62" i="16"/>
  <c r="F35" i="15"/>
  <c r="E63" i="16"/>
  <c r="F59" i="16"/>
  <c r="D16" i="4"/>
  <c r="F76" i="15"/>
  <c r="E54" i="16"/>
  <c r="F62" i="15"/>
  <c r="E55" i="16"/>
  <c r="F14" i="15"/>
  <c r="E56" i="16"/>
  <c r="F64" i="15"/>
  <c r="E57" i="16"/>
  <c r="F69" i="15"/>
  <c r="E58" i="16"/>
  <c r="F54" i="16"/>
  <c r="D15" i="4"/>
  <c r="F48" i="15"/>
  <c r="E49" i="16"/>
  <c r="F61" i="15"/>
  <c r="E50" i="16"/>
  <c r="F10" i="15"/>
  <c r="E51" i="16"/>
  <c r="F38" i="15"/>
  <c r="E52" i="16"/>
  <c r="F63" i="15"/>
  <c r="E53" i="16"/>
  <c r="F49" i="16"/>
  <c r="D14" i="4"/>
  <c r="F33" i="15"/>
  <c r="E44" i="16"/>
  <c r="F67" i="15"/>
  <c r="E45" i="16"/>
  <c r="F65" i="15"/>
  <c r="E46" i="16"/>
  <c r="F26" i="15"/>
  <c r="E47" i="16"/>
  <c r="F5" i="15"/>
  <c r="E48" i="16"/>
  <c r="F44" i="16"/>
  <c r="D13" i="4"/>
  <c r="F27" i="15"/>
  <c r="E39" i="16"/>
  <c r="F49" i="15"/>
  <c r="E40" i="16"/>
  <c r="F16" i="15"/>
  <c r="E41" i="16"/>
  <c r="F73" i="15"/>
  <c r="E42" i="16"/>
  <c r="F41" i="15"/>
  <c r="E43" i="16"/>
  <c r="F39" i="16"/>
  <c r="D12" i="4"/>
  <c r="F13" i="15"/>
  <c r="E34" i="16"/>
  <c r="F20" i="15"/>
  <c r="E35" i="16"/>
  <c r="F74" i="15"/>
  <c r="E36" i="16"/>
  <c r="F19" i="15"/>
  <c r="E37" i="16"/>
  <c r="F28" i="15"/>
  <c r="E38" i="16"/>
  <c r="F34" i="16"/>
  <c r="D11" i="4"/>
  <c r="F3" i="15"/>
  <c r="E29" i="16"/>
  <c r="F60" i="15"/>
  <c r="E30" i="16"/>
  <c r="F30" i="15"/>
  <c r="E31" i="16"/>
  <c r="F36" i="15"/>
  <c r="E32" i="16"/>
  <c r="F8" i="15"/>
  <c r="E33" i="16"/>
  <c r="F29" i="16"/>
  <c r="D10" i="4"/>
  <c r="C19" i="4"/>
  <c r="C18" i="4"/>
  <c r="C17" i="4"/>
  <c r="C16" i="4"/>
  <c r="C15" i="4"/>
  <c r="C14" i="4"/>
  <c r="C13" i="4"/>
  <c r="C12" i="4"/>
  <c r="C11" i="4"/>
  <c r="C10" i="4"/>
  <c r="B5" i="4"/>
  <c r="F40" i="15"/>
  <c r="E24" i="16"/>
  <c r="F4" i="15"/>
  <c r="E25" i="16"/>
  <c r="F12" i="15"/>
  <c r="E26" i="16"/>
  <c r="E27" i="16"/>
  <c r="F52" i="15"/>
  <c r="E28" i="16"/>
  <c r="F24" i="16"/>
  <c r="D9" i="4"/>
  <c r="F21" i="15"/>
  <c r="E19" i="16"/>
  <c r="F22" i="15"/>
  <c r="E20" i="16"/>
  <c r="F71" i="15"/>
  <c r="E21" i="16"/>
  <c r="F72" i="15"/>
  <c r="E22" i="16"/>
  <c r="F25" i="15"/>
  <c r="E23" i="16"/>
  <c r="F19" i="16"/>
  <c r="D8" i="4"/>
  <c r="F53" i="15"/>
  <c r="E14" i="16"/>
  <c r="F42" i="15"/>
  <c r="E15" i="16"/>
  <c r="F34" i="15"/>
  <c r="E16" i="16"/>
  <c r="E17" i="16"/>
  <c r="F31" i="15"/>
  <c r="E18" i="16"/>
  <c r="F14" i="16"/>
  <c r="D7" i="4"/>
  <c r="F9" i="15"/>
  <c r="E9" i="16"/>
  <c r="F68" i="15"/>
  <c r="E10" i="16"/>
  <c r="F54" i="15"/>
  <c r="E11" i="16"/>
  <c r="F77" i="15"/>
  <c r="E12" i="16"/>
  <c r="F39" i="15"/>
  <c r="E13" i="16"/>
  <c r="F9" i="16"/>
  <c r="D6" i="4"/>
  <c r="F45" i="15"/>
  <c r="E4" i="16"/>
  <c r="F50" i="15"/>
  <c r="E5" i="16"/>
  <c r="F43" i="15"/>
  <c r="E6" i="16"/>
  <c r="F37" i="15"/>
  <c r="E7" i="16"/>
  <c r="F44" i="15"/>
  <c r="E8" i="16"/>
  <c r="F4" i="16"/>
  <c r="D5" i="4"/>
  <c r="C9" i="4"/>
  <c r="C8" i="4"/>
  <c r="C7" i="4"/>
  <c r="C6" i="4"/>
  <c r="C5" i="4"/>
  <c r="B15" i="4"/>
  <c r="B10" i="4"/>
  <c r="F55" i="15"/>
  <c r="F66" i="15"/>
</calcChain>
</file>

<file path=xl/sharedStrings.xml><?xml version="1.0" encoding="utf-8"?>
<sst xmlns="http://schemas.openxmlformats.org/spreadsheetml/2006/main" count="700" uniqueCount="198">
  <si>
    <t>Item</t>
  </si>
  <si>
    <t>Select</t>
  </si>
  <si>
    <t>Value</t>
  </si>
  <si>
    <t>Vrednost</t>
  </si>
  <si>
    <t>Oblast</t>
  </si>
  <si>
    <t>Kompetenca</t>
  </si>
  <si>
    <t>Prosek</t>
  </si>
  <si>
    <t>Skor</t>
  </si>
  <si>
    <t>Indikator</t>
  </si>
  <si>
    <t>Br.</t>
  </si>
  <si>
    <t>Name and surname</t>
  </si>
  <si>
    <t>Date of assessment</t>
  </si>
  <si>
    <t>Click to continue</t>
  </si>
  <si>
    <t>Self-assessment</t>
  </si>
  <si>
    <t>Assessment by other</t>
  </si>
  <si>
    <t>Instructions</t>
  </si>
  <si>
    <t xml:space="preserve">Self-assessment </t>
  </si>
  <si>
    <t xml:space="preserve">Behavioural indicators: </t>
  </si>
  <si>
    <t>Respond</t>
  </si>
  <si>
    <t>C2k1.1</t>
  </si>
  <si>
    <t xml:space="preserve">Strives to understand beneficiaries’ contexts, needs and challenges </t>
  </si>
  <si>
    <t>Rarely</t>
  </si>
  <si>
    <t>C1k5.2</t>
  </si>
  <si>
    <t xml:space="preserve">Actively seeks feedback and is open to suggestions and proposed improvements  </t>
  </si>
  <si>
    <t>Sometimes</t>
  </si>
  <si>
    <t>C2k4.5</t>
  </si>
  <si>
    <t>Is able to run projects in a European environment</t>
  </si>
  <si>
    <t>C3k4.1</t>
  </si>
  <si>
    <t xml:space="preserve">Uses research insights to develop strategic objectives/build strategy </t>
  </si>
  <si>
    <t>Consistently</t>
  </si>
  <si>
    <t>C3k3.4</t>
  </si>
  <si>
    <t>Understands how Programme instruments can be combined to respond to identified needs in the field</t>
  </si>
  <si>
    <t>C2k1.5</t>
  </si>
  <si>
    <t xml:space="preserve">Demonstrates an ability to see things from the beneficiaries’ perspective </t>
  </si>
  <si>
    <t>C1k2.1</t>
  </si>
  <si>
    <t xml:space="preserve"> Believes in the value of youth work and non-formal education</t>
  </si>
  <si>
    <t>C2k5.3</t>
  </si>
  <si>
    <t>Maintains a sense of shared responsibility and ownership in cooperation projects</t>
  </si>
  <si>
    <t>C3k4.4</t>
  </si>
  <si>
    <t xml:space="preserve">Recognises how Programmes implementation helps achieving the European Youth policy objectives </t>
  </si>
  <si>
    <t>C1k5.3</t>
  </si>
  <si>
    <t>Actively looks for learning opportunities and follows relevant sources</t>
  </si>
  <si>
    <t>Often</t>
  </si>
  <si>
    <t>C2k2.1</t>
  </si>
  <si>
    <t xml:space="preserve">Applies the proportionality principle and adjusts criteria/standards to fit beneficiaries’ profile </t>
  </si>
  <si>
    <t>C3k1.3</t>
  </si>
  <si>
    <t>Makes necessary adjustments to project implementation while keeping the goals in mind</t>
  </si>
  <si>
    <t>C3k3.5</t>
  </si>
  <si>
    <t>Harvests and links the results of multiple projects to strengthen impact</t>
  </si>
  <si>
    <t>C2k3.3</t>
  </si>
  <si>
    <t>Asks the right questions to support the other person’s thinking</t>
  </si>
  <si>
    <t>C3k5.4</t>
  </si>
  <si>
    <t>Is able to listen to the points of view of different stakeholders</t>
  </si>
  <si>
    <t>C3k4.2</t>
  </si>
  <si>
    <t xml:space="preserve">Connects national level policy priorities and European priorities </t>
  </si>
  <si>
    <t>C2k2.4</t>
  </si>
  <si>
    <t>Understands barriers potentially faced by beneficiaries in accessing the Programmes</t>
  </si>
  <si>
    <t>C2k2.2</t>
  </si>
  <si>
    <t xml:space="preserve">Recognises the potential for beneficiaries’ growth and gives concrete ideas for improvement and development </t>
  </si>
  <si>
    <t>C1k4.1</t>
  </si>
  <si>
    <t xml:space="preserve">Shows curiosity and openness to exploring new digital tools and environments </t>
  </si>
  <si>
    <t>C1k4.2</t>
  </si>
  <si>
    <t xml:space="preserve">Skilfully and confidently uses digital tools and communication channels </t>
  </si>
  <si>
    <t>C3k5.1</t>
  </si>
  <si>
    <t xml:space="preserve">Builds and maintains their own network of local, national and European stakeholders </t>
  </si>
  <si>
    <t>C3k5.5</t>
  </si>
  <si>
    <t xml:space="preserve">Cooperates with other stakeholders, also beyond the ‘Programme bubble’ to maximise the Programmes’ impact </t>
  </si>
  <si>
    <t>C1k4.5</t>
  </si>
  <si>
    <t>Demonstrates awareness of advantages and disadvantages of online learning mobility</t>
  </si>
  <si>
    <t>C2k4.4</t>
  </si>
  <si>
    <t>Shows sensitivity to different working cultures in other National Agencies</t>
  </si>
  <si>
    <t>C2k3.1</t>
  </si>
  <si>
    <t xml:space="preserve">Translates complex policy language into digestible pieces of information for beneficiaries </t>
  </si>
  <si>
    <t>C2k2.5</t>
  </si>
  <si>
    <t>Balances information giving with opportunities for beneficiaries to learn by themselves</t>
  </si>
  <si>
    <t>C3k5.3</t>
  </si>
  <si>
    <t xml:space="preserve">Proactively seeks out opportunities to network </t>
  </si>
  <si>
    <t>C2k1.3</t>
  </si>
  <si>
    <t xml:space="preserve">Provides guidance and orientation concerning opportunities offered by the Programmes </t>
  </si>
  <si>
    <t>C1k3.5</t>
  </si>
  <si>
    <t xml:space="preserve">Demonstrates resilience when confronted with prolonged uncertainty </t>
  </si>
  <si>
    <t>C3k2.4</t>
  </si>
  <si>
    <t xml:space="preserve">Aims to capture the bigger picture from multiple information sources </t>
  </si>
  <si>
    <t>C2k4.1</t>
  </si>
  <si>
    <t xml:space="preserve">Remains non-judgemental towards different practices  </t>
  </si>
  <si>
    <t>C1k3.3</t>
  </si>
  <si>
    <t>Accepts and finds ways to navigate the increasing complexity in their work context</t>
  </si>
  <si>
    <t>C3k2.5</t>
  </si>
  <si>
    <t>Is aware of all relevant stakeholders in the youth work system and how they relate to each other</t>
  </si>
  <si>
    <t>C2k1.4</t>
  </si>
  <si>
    <t xml:space="preserve">Matches beneficiaries’ needs with opportunities offered by the Programmes </t>
  </si>
  <si>
    <t>C1k1.4</t>
  </si>
  <si>
    <t>Is able to fulfil multiple roles and functions in the National Agency and navigate them</t>
  </si>
  <si>
    <t>C2k5.4</t>
  </si>
  <si>
    <t>Shows readiness to support, take over and/or delegate tasks in cooperation projects and initiatives</t>
  </si>
  <si>
    <t>C1k2.5</t>
  </si>
  <si>
    <t xml:space="preserve">Communicates in an inspiring and motivating way about the value of the Programmes </t>
  </si>
  <si>
    <t>C1k5.1</t>
  </si>
  <si>
    <t>Assesses their own needs for professional development</t>
  </si>
  <si>
    <t>C2k3.5</t>
  </si>
  <si>
    <t>Shares inspiring stories and examples (best practices) fitting the target audience</t>
  </si>
  <si>
    <t>C1k3.2</t>
  </si>
  <si>
    <t xml:space="preserve">Actively searches for new ways and approaches to improve current practices </t>
  </si>
  <si>
    <t>C1k1.3</t>
  </si>
  <si>
    <t>Keeps commitments and stays in the process</t>
  </si>
  <si>
    <t>C1k1.5</t>
  </si>
  <si>
    <t>Efficiently uses shared communication channels</t>
  </si>
  <si>
    <t>C1k1.1</t>
  </si>
  <si>
    <t xml:space="preserve"> Organises and prioritises their own tasks responsibly and efficiently </t>
  </si>
  <si>
    <t>C3k2.3</t>
  </si>
  <si>
    <t xml:space="preserve">Has a clear understanding of how their work contributes to societal change </t>
  </si>
  <si>
    <t>C3k2.1</t>
  </si>
  <si>
    <t>Shows genuine curiosity about youth and the youth work field</t>
  </si>
  <si>
    <t>C2k5.1</t>
  </si>
  <si>
    <t>Demonstrates willingness to actively collaborate with other National Agency colleagues</t>
  </si>
  <si>
    <t>C2k3.2</t>
  </si>
  <si>
    <t xml:space="preserve">Uses different channels and message formats to reach out to diverse groups </t>
  </si>
  <si>
    <t>C1k1.2</t>
  </si>
  <si>
    <t>Demonstrates accountability for their own tasks and outcomes</t>
  </si>
  <si>
    <t>C3k3.3</t>
  </si>
  <si>
    <t xml:space="preserve">Seeks synergies between national-level opportunities and the Programmes </t>
  </si>
  <si>
    <t>C1k5.5</t>
  </si>
  <si>
    <t>Keeps up to date with the Programmes’ developments and changes</t>
  </si>
  <si>
    <t>C1k3.1</t>
  </si>
  <si>
    <t>Shows flexibility and adaptability to ambiguity when rules and circumstances change</t>
  </si>
  <si>
    <t>C1k2.3</t>
  </si>
  <si>
    <t xml:space="preserve">Genuinely understands the horizontal priorities and can convey them </t>
  </si>
  <si>
    <t>C1k3.4</t>
  </si>
  <si>
    <t xml:space="preserve">Sees challenges as learning opportunities </t>
  </si>
  <si>
    <t>C3k4.3</t>
  </si>
  <si>
    <t xml:space="preserve">Is able to embed their own activities in existing policy frameworks and initiatives </t>
  </si>
  <si>
    <t>C3k2.2</t>
  </si>
  <si>
    <t>Identifies trends in youth work at the local, national and European level</t>
  </si>
  <si>
    <t>C3k3.1</t>
  </si>
  <si>
    <t>Strives to identify possible synergies between the two Programmes (E+ and ESC)</t>
  </si>
  <si>
    <t>C3k4.5</t>
  </si>
  <si>
    <t xml:space="preserve">Invests in a long-term perspective and cooperation </t>
  </si>
  <si>
    <t>C2k1.2</t>
  </si>
  <si>
    <t>Is approachable for beneficiaries and encourages transparent and honest communication</t>
  </si>
  <si>
    <t>C2k5.2</t>
  </si>
  <si>
    <t>Co-creates the vision of the cooperation project and the process together with colleagues and/or external experts</t>
  </si>
  <si>
    <t>C3k1.2</t>
  </si>
  <si>
    <t xml:space="preserve">Understands what the good conditions are for hosting a project </t>
  </si>
  <si>
    <t>C2k5.5</t>
  </si>
  <si>
    <t xml:space="preserve">Is able to cope with different opinions and handle conflicts during cooperation </t>
  </si>
  <si>
    <t>C3k1.4</t>
  </si>
  <si>
    <t xml:space="preserve">Distributes tasks according to required skills and motivation </t>
  </si>
  <si>
    <t>C2k4.3</t>
  </si>
  <si>
    <t>Is aware of different perceptions and the status of the Programmes in other countries</t>
  </si>
  <si>
    <t>C1k5.4</t>
  </si>
  <si>
    <t>Shows curiosity and openness to learning from other colleagues and, where relevant, adopts good practices</t>
  </si>
  <si>
    <t>C2k4.2</t>
  </si>
  <si>
    <t>Shows curiosity and readiness to learn from youth work contexts and realities in other countries</t>
  </si>
  <si>
    <t>C1k2.2</t>
  </si>
  <si>
    <t xml:space="preserve">Believes in the idea of Europe and benefits from international mobility and cooperation </t>
  </si>
  <si>
    <t>C3k1.5</t>
  </si>
  <si>
    <t xml:space="preserve">Coordinates various roles (internal and external) in project implementation </t>
  </si>
  <si>
    <t>C3k5.2</t>
  </si>
  <si>
    <t xml:space="preserve">Involves actors from the national level in realising the Programmes’ strategies </t>
  </si>
  <si>
    <t>C1k4.3</t>
  </si>
  <si>
    <t xml:space="preserve">Confidently analyses and interprets digital data </t>
  </si>
  <si>
    <t>C1k4.4</t>
  </si>
  <si>
    <t xml:space="preserve">Shows readiness to embrace and master new Programme-related IT tools  </t>
  </si>
  <si>
    <t>C2k3.4</t>
  </si>
  <si>
    <t xml:space="preserve">Uses engaging and participatory methods to convey the message </t>
  </si>
  <si>
    <t>C2k2.3</t>
  </si>
  <si>
    <t>‘Meets beneficiaries where they are’, and matches support measures with identified needs</t>
  </si>
  <si>
    <t>C3k3.2</t>
  </si>
  <si>
    <t xml:space="preserve">Sees how different Actions within the Programmes may build on each other </t>
  </si>
  <si>
    <t>C3k1.1</t>
  </si>
  <si>
    <t xml:space="preserve">Applies project management principles in their daily work </t>
  </si>
  <si>
    <t>C1k2.4</t>
  </si>
  <si>
    <t xml:space="preserve">Demonstrates conviction in to the Programmes and the opportunity they offer </t>
  </si>
  <si>
    <t>Results</t>
  </si>
  <si>
    <t>Nurturing self-leadership</t>
  </si>
  <si>
    <t>Personal effectiveness</t>
  </si>
  <si>
    <t>Never</t>
  </si>
  <si>
    <t xml:space="preserve">Inspiring conviction </t>
  </si>
  <si>
    <t>Embracing change</t>
  </si>
  <si>
    <t>Digital savviness</t>
  </si>
  <si>
    <t>Continuous learning</t>
  </si>
  <si>
    <t>Supporting and co-creating</t>
  </si>
  <si>
    <t>Service orientation</t>
  </si>
  <si>
    <t>Inclusive development</t>
  </si>
  <si>
    <t>Tailored communication</t>
  </si>
  <si>
    <t>Diversity awareness</t>
  </si>
  <si>
    <t>Collaboration and co-creation</t>
  </si>
  <si>
    <t>Maximising the Programmes’ impact</t>
  </si>
  <si>
    <t>Project management mindset</t>
  </si>
  <si>
    <t>System awareness</t>
  </si>
  <si>
    <t>Seeking synergies</t>
  </si>
  <si>
    <t>Strategic thinking</t>
  </si>
  <si>
    <t>Networking</t>
  </si>
  <si>
    <t>Assessment</t>
  </si>
  <si>
    <t>Cluster</t>
  </si>
  <si>
    <t>Competence</t>
  </si>
  <si>
    <t>Your strengths…</t>
  </si>
  <si>
    <t>Your development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</si>
</sst>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sz val="12"/>
      <color theme="0"/>
      <name val="Calibri"/>
      <family val="2"/>
      <scheme val="minor"/>
    </font>
    <font>
      <u/>
      <sz val="11"/>
      <color theme="10"/>
      <name val="Calibri"/>
      <family val="2"/>
      <scheme val="minor"/>
    </font>
    <font>
      <sz val="8"/>
      <name val="Calibri"/>
      <family val="2"/>
      <scheme val="minor"/>
    </font>
    <font>
      <sz val="12"/>
      <color theme="1"/>
      <name val="Arial"/>
      <family val="2"/>
    </font>
    <font>
      <sz val="14"/>
      <color theme="1"/>
      <name val="Arial"/>
      <family val="2"/>
    </font>
    <font>
      <b/>
      <sz val="14"/>
      <color theme="1"/>
      <name val="Arial"/>
      <family val="2"/>
    </font>
    <font>
      <sz val="14"/>
      <color rgb="FF000000"/>
      <name val="Arial"/>
      <family val="2"/>
    </font>
    <font>
      <sz val="14"/>
      <color theme="1"/>
      <name val="Verdana"/>
      <family val="2"/>
    </font>
    <font>
      <i/>
      <sz val="14"/>
      <color theme="1"/>
      <name val="Verdana"/>
      <family val="2"/>
    </font>
    <font>
      <u/>
      <sz val="14"/>
      <color theme="10"/>
      <name val="Verdana"/>
      <family val="2"/>
    </font>
    <font>
      <sz val="12"/>
      <color rgb="FF000000"/>
      <name val="Verdana"/>
      <family val="2"/>
    </font>
    <font>
      <b/>
      <sz val="14"/>
      <color theme="1"/>
      <name val="Verdana"/>
      <family val="2"/>
    </font>
    <font>
      <sz val="12"/>
      <color theme="1"/>
      <name val="Verdana"/>
      <family val="2"/>
    </font>
    <font>
      <sz val="13"/>
      <color theme="0"/>
      <name val="Verdana"/>
      <family val="2"/>
    </font>
    <font>
      <sz val="12"/>
      <name val="Verdana"/>
      <family val="2"/>
    </font>
    <font>
      <sz val="12"/>
      <color theme="0"/>
      <name val="Verdana"/>
      <family val="2"/>
    </font>
    <font>
      <sz val="14"/>
      <color rgb="FF000000"/>
      <name val="Verdana"/>
      <family val="2"/>
    </font>
    <font>
      <u/>
      <sz val="12"/>
      <color theme="10"/>
      <name val="Verdana"/>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D401"/>
        <bgColor indexed="64"/>
      </patternFill>
    </fill>
    <fill>
      <patternFill patternType="solid">
        <fgColor rgb="FFF21D8C"/>
        <bgColor indexed="64"/>
      </patternFill>
    </fill>
    <fill>
      <patternFill patternType="solid">
        <fgColor rgb="FF2A9572"/>
        <bgColor indexed="64"/>
      </patternFill>
    </fill>
    <fill>
      <patternFill patternType="solid">
        <fgColor rgb="FFFF660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thin">
        <color auto="1"/>
      </right>
      <top style="medium">
        <color indexed="64"/>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8">
    <xf numFmtId="0" fontId="0" fillId="0" borderId="0" xfId="0"/>
    <xf numFmtId="0" fontId="2"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3" borderId="2" xfId="0" applyFont="1" applyFill="1" applyBorder="1"/>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4" xfId="0" applyFont="1" applyFill="1" applyBorder="1"/>
    <xf numFmtId="0" fontId="5" fillId="0" borderId="1" xfId="0" applyFont="1" applyBorder="1" applyAlignment="1">
      <alignment horizontal="center" vertical="center"/>
    </xf>
    <xf numFmtId="0" fontId="1" fillId="6" borderId="4" xfId="0" applyFont="1" applyFill="1" applyBorder="1" applyAlignment="1">
      <alignment horizontal="center" vertical="center"/>
    </xf>
    <xf numFmtId="0" fontId="1" fillId="6" borderId="4" xfId="0" applyFont="1" applyFill="1" applyBorder="1"/>
    <xf numFmtId="0" fontId="1" fillId="6" borderId="1" xfId="0" applyFont="1" applyFill="1" applyBorder="1" applyAlignment="1">
      <alignment horizontal="center" vertical="center"/>
    </xf>
    <xf numFmtId="0" fontId="1" fillId="6" borderId="5" xfId="0" applyFont="1" applyFill="1" applyBorder="1" applyAlignment="1">
      <alignment horizontal="center" vertical="center"/>
    </xf>
    <xf numFmtId="0" fontId="1" fillId="4" borderId="4" xfId="0" applyFont="1" applyFill="1" applyBorder="1"/>
    <xf numFmtId="0" fontId="1" fillId="4" borderId="13" xfId="0" applyFont="1" applyFill="1" applyBorder="1" applyAlignment="1">
      <alignment vertical="center" wrapText="1"/>
    </xf>
    <xf numFmtId="0" fontId="1" fillId="4" borderId="14" xfId="0" applyFont="1" applyFill="1" applyBorder="1" applyAlignment="1">
      <alignment vertical="center" wrapText="1"/>
    </xf>
    <xf numFmtId="0" fontId="1" fillId="4" borderId="10" xfId="0" applyFont="1" applyFill="1" applyBorder="1" applyAlignment="1">
      <alignment vertical="center" wrapText="1"/>
    </xf>
    <xf numFmtId="0" fontId="6" fillId="2" borderId="0" xfId="0" applyFont="1" applyFill="1" applyBorder="1"/>
    <xf numFmtId="0" fontId="7" fillId="2" borderId="0" xfId="0" applyFont="1" applyFill="1" applyBorder="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horizontal="left"/>
    </xf>
    <xf numFmtId="0" fontId="1" fillId="6" borderId="11" xfId="0" applyFont="1" applyFill="1" applyBorder="1" applyAlignment="1">
      <alignment vertical="center" wrapText="1"/>
    </xf>
    <xf numFmtId="0" fontId="1" fillId="6" borderId="12" xfId="0" applyFont="1" applyFill="1" applyBorder="1" applyAlignment="1">
      <alignment vertical="center" wrapText="1"/>
    </xf>
    <xf numFmtId="0" fontId="1" fillId="6" borderId="9"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1" fillId="4" borderId="9" xfId="0" applyFont="1" applyFill="1" applyBorder="1" applyAlignment="1">
      <alignment vertical="center" wrapText="1"/>
    </xf>
    <xf numFmtId="0" fontId="1" fillId="6" borderId="13" xfId="0" applyFont="1" applyFill="1" applyBorder="1" applyAlignment="1">
      <alignment vertical="center" wrapText="1"/>
    </xf>
    <xf numFmtId="0" fontId="1" fillId="6" borderId="14" xfId="0" applyFont="1" applyFill="1" applyBorder="1" applyAlignment="1">
      <alignment vertical="center" wrapText="1"/>
    </xf>
    <xf numFmtId="0" fontId="1" fillId="6" borderId="10" xfId="0" applyFont="1" applyFill="1" applyBorder="1" applyAlignment="1">
      <alignment vertical="center" wrapText="1"/>
    </xf>
    <xf numFmtId="0" fontId="9" fillId="2" borderId="0" xfId="0" applyFont="1" applyFill="1"/>
    <xf numFmtId="0" fontId="11" fillId="5" borderId="15" xfId="1" applyFont="1" applyFill="1" applyBorder="1" applyAlignment="1"/>
    <xf numFmtId="0" fontId="11" fillId="5" borderId="18" xfId="1" applyFont="1" applyFill="1" applyBorder="1" applyAlignment="1"/>
    <xf numFmtId="0" fontId="11" fillId="5" borderId="16" xfId="1" applyFont="1" applyFill="1" applyBorder="1" applyAlignment="1"/>
    <xf numFmtId="0" fontId="9" fillId="2" borderId="0" xfId="0" applyFont="1" applyFill="1" applyBorder="1"/>
    <xf numFmtId="0" fontId="13" fillId="2" borderId="0" xfId="0" applyFont="1" applyFill="1" applyBorder="1" applyAlignment="1">
      <alignment vertical="center"/>
    </xf>
    <xf numFmtId="0" fontId="9" fillId="2" borderId="0" xfId="0" applyFont="1" applyFill="1" applyBorder="1" applyAlignment="1">
      <alignment vertical="center" wrapText="1"/>
    </xf>
    <xf numFmtId="0" fontId="11" fillId="7" borderId="17" xfId="1" applyFont="1" applyFill="1" applyBorder="1" applyAlignment="1">
      <alignment horizontal="center" vertical="center"/>
    </xf>
    <xf numFmtId="0" fontId="14" fillId="7" borderId="1" xfId="0" applyFont="1" applyFill="1" applyBorder="1" applyAlignment="1">
      <alignment horizontal="center" vertical="center"/>
    </xf>
    <xf numFmtId="0" fontId="14" fillId="7"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0" xfId="0" applyFont="1" applyFill="1" applyAlignment="1">
      <alignment horizontal="center"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2" borderId="22"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3" xfId="0" applyFont="1" applyFill="1" applyBorder="1" applyAlignment="1">
      <alignment horizontal="center" vertical="center"/>
    </xf>
    <xf numFmtId="0" fontId="12" fillId="0" borderId="3" xfId="0" applyFont="1" applyBorder="1" applyAlignment="1">
      <alignment horizontal="center" vertical="center" wrapText="1"/>
    </xf>
    <xf numFmtId="0" fontId="14" fillId="2" borderId="2" xfId="0" applyFont="1" applyFill="1" applyBorder="1" applyAlignment="1">
      <alignment horizontal="center" vertical="center"/>
    </xf>
    <xf numFmtId="0" fontId="12" fillId="0" borderId="2" xfId="0" applyFont="1" applyBorder="1" applyAlignment="1">
      <alignment horizontal="center" vertical="center" wrapText="1"/>
    </xf>
    <xf numFmtId="0" fontId="15" fillId="8" borderId="19" xfId="0" applyFont="1" applyFill="1" applyBorder="1" applyAlignment="1">
      <alignment vertical="center"/>
    </xf>
    <xf numFmtId="0" fontId="15" fillId="8" borderId="20" xfId="0" applyFont="1" applyFill="1" applyBorder="1" applyAlignment="1">
      <alignment vertical="center"/>
    </xf>
    <xf numFmtId="0" fontId="15" fillId="8" borderId="20" xfId="0" applyFont="1" applyFill="1" applyBorder="1" applyAlignment="1">
      <alignment horizontal="center" vertical="center"/>
    </xf>
    <xf numFmtId="0" fontId="15" fillId="8" borderId="21" xfId="0" applyFont="1" applyFill="1" applyBorder="1" applyAlignment="1">
      <alignment vertical="center"/>
    </xf>
    <xf numFmtId="0" fontId="14" fillId="2" borderId="21" xfId="0" applyFont="1" applyFill="1" applyBorder="1" applyAlignment="1">
      <alignment horizontal="center" vertical="center"/>
    </xf>
    <xf numFmtId="0" fontId="14" fillId="0" borderId="3" xfId="0" applyFont="1" applyBorder="1" applyAlignment="1">
      <alignment horizontal="center" vertical="center" wrapText="1"/>
    </xf>
    <xf numFmtId="0" fontId="15" fillId="9" borderId="19" xfId="0" applyFont="1" applyFill="1" applyBorder="1" applyAlignment="1">
      <alignment vertical="center"/>
    </xf>
    <xf numFmtId="0" fontId="15" fillId="9" borderId="20" xfId="0" applyFont="1" applyFill="1" applyBorder="1" applyAlignment="1">
      <alignment vertical="center"/>
    </xf>
    <xf numFmtId="0" fontId="15" fillId="9" borderId="20" xfId="0" applyFont="1" applyFill="1" applyBorder="1" applyAlignment="1">
      <alignment horizontal="center" vertical="center"/>
    </xf>
    <xf numFmtId="0" fontId="15" fillId="9" borderId="21" xfId="0" applyFont="1" applyFill="1" applyBorder="1" applyAlignment="1">
      <alignment vertical="center"/>
    </xf>
    <xf numFmtId="0" fontId="15" fillId="9" borderId="19" xfId="0" applyFont="1" applyFill="1" applyBorder="1" applyAlignment="1">
      <alignment horizontal="center" vertical="center"/>
    </xf>
    <xf numFmtId="0" fontId="15" fillId="9" borderId="21" xfId="0" applyFont="1" applyFill="1" applyBorder="1" applyAlignment="1">
      <alignment horizontal="center" vertical="center"/>
    </xf>
    <xf numFmtId="0" fontId="14" fillId="2" borderId="14" xfId="0" applyFont="1" applyFill="1" applyBorder="1" applyAlignment="1">
      <alignment horizontal="center" vertical="center"/>
    </xf>
    <xf numFmtId="0" fontId="15" fillId="10" borderId="23" xfId="0" applyFont="1" applyFill="1" applyBorder="1" applyAlignment="1">
      <alignment horizontal="center" vertical="center"/>
    </xf>
    <xf numFmtId="0" fontId="15" fillId="10" borderId="24" xfId="0" applyFont="1" applyFill="1" applyBorder="1" applyAlignment="1">
      <alignment horizontal="center" vertical="center"/>
    </xf>
    <xf numFmtId="0" fontId="15" fillId="10" borderId="25" xfId="0" applyFont="1" applyFill="1" applyBorder="1" applyAlignment="1">
      <alignment horizontal="center" vertical="center"/>
    </xf>
    <xf numFmtId="0" fontId="15" fillId="10" borderId="19" xfId="0" applyFont="1" applyFill="1" applyBorder="1" applyAlignment="1">
      <alignment horizontal="center" vertical="center"/>
    </xf>
    <xf numFmtId="0" fontId="15" fillId="10" borderId="20" xfId="0" applyFont="1" applyFill="1" applyBorder="1" applyAlignment="1">
      <alignment horizontal="center" vertical="center"/>
    </xf>
    <xf numFmtId="0" fontId="15" fillId="10" borderId="21" xfId="0" applyFont="1" applyFill="1" applyBorder="1" applyAlignment="1">
      <alignment horizontal="center" vertical="center"/>
    </xf>
    <xf numFmtId="0" fontId="14" fillId="0" borderId="2" xfId="0" applyFont="1" applyBorder="1" applyAlignment="1">
      <alignment horizontal="center" vertical="center" wrapText="1"/>
    </xf>
    <xf numFmtId="0" fontId="16" fillId="7"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9" borderId="1" xfId="0" applyFont="1" applyFill="1" applyBorder="1" applyAlignment="1">
      <alignment horizontal="center" vertical="center"/>
    </xf>
    <xf numFmtId="0" fontId="17" fillId="10" borderId="1" xfId="0" applyFont="1" applyFill="1" applyBorder="1" applyAlignment="1">
      <alignment horizontal="center" vertical="center"/>
    </xf>
    <xf numFmtId="0" fontId="14" fillId="2" borderId="0" xfId="0" applyFont="1" applyFill="1"/>
    <xf numFmtId="0" fontId="14" fillId="2" borderId="0" xfId="0" applyFont="1" applyFill="1" applyBorder="1" applyAlignment="1"/>
    <xf numFmtId="0" fontId="14" fillId="2" borderId="0" xfId="0" applyFont="1" applyFill="1" applyBorder="1"/>
    <xf numFmtId="0" fontId="18" fillId="7" borderId="17" xfId="0" applyFont="1" applyFill="1" applyBorder="1" applyAlignment="1">
      <alignment horizontal="center" vertical="center"/>
    </xf>
    <xf numFmtId="0" fontId="9" fillId="2" borderId="0" xfId="0" applyFont="1" applyFill="1" applyAlignment="1">
      <alignment horizontal="center" vertical="center" wrapText="1"/>
    </xf>
    <xf numFmtId="0" fontId="14" fillId="0" borderId="0" xfId="0" applyFont="1" applyAlignment="1">
      <alignment horizontal="center" vertical="center" wrapText="1"/>
    </xf>
    <xf numFmtId="0" fontId="6" fillId="2" borderId="0" xfId="0" applyFont="1" applyFill="1" applyBorder="1" applyAlignment="1">
      <alignment horizontal="center" vertical="center"/>
    </xf>
    <xf numFmtId="0" fontId="14" fillId="0" borderId="0" xfId="0" applyFont="1" applyFill="1" applyAlignment="1">
      <alignment horizontal="center" vertical="center"/>
    </xf>
    <xf numFmtId="0" fontId="8" fillId="7" borderId="17"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15"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16" xfId="0" applyFont="1" applyFill="1" applyBorder="1" applyAlignment="1">
      <alignment horizontal="center" vertical="center"/>
    </xf>
    <xf numFmtId="0" fontId="15" fillId="8" borderId="15" xfId="0" applyFont="1" applyFill="1" applyBorder="1" applyAlignment="1">
      <alignment vertical="center"/>
    </xf>
    <xf numFmtId="0" fontId="15" fillId="8" borderId="18" xfId="0" applyFont="1" applyFill="1" applyBorder="1" applyAlignment="1">
      <alignment vertical="center"/>
    </xf>
    <xf numFmtId="0" fontId="15" fillId="8" borderId="18" xfId="0" applyFont="1" applyFill="1" applyBorder="1" applyAlignment="1">
      <alignment horizontal="center" vertical="center"/>
    </xf>
    <xf numFmtId="0" fontId="15" fillId="8" borderId="16" xfId="0" applyFont="1" applyFill="1" applyBorder="1" applyAlignment="1">
      <alignment vertical="center"/>
    </xf>
    <xf numFmtId="0" fontId="15" fillId="10" borderId="15" xfId="0" applyFont="1" applyFill="1" applyBorder="1" applyAlignment="1">
      <alignment horizontal="center" vertical="center"/>
    </xf>
    <xf numFmtId="0" fontId="15" fillId="10" borderId="18" xfId="0" applyFont="1" applyFill="1" applyBorder="1" applyAlignment="1">
      <alignment horizontal="center" vertical="center"/>
    </xf>
    <xf numFmtId="0" fontId="15" fillId="10" borderId="16" xfId="0" applyFont="1" applyFill="1" applyBorder="1" applyAlignment="1">
      <alignment horizontal="center" vertical="center"/>
    </xf>
    <xf numFmtId="0" fontId="19" fillId="7" borderId="17" xfId="1" applyFont="1" applyFill="1" applyBorder="1" applyAlignment="1">
      <alignment horizontal="center" vertical="center"/>
    </xf>
    <xf numFmtId="0" fontId="9" fillId="2" borderId="15" xfId="0" applyFont="1" applyFill="1" applyBorder="1" applyAlignment="1">
      <alignment horizontal="center"/>
    </xf>
    <xf numFmtId="0" fontId="9" fillId="2" borderId="18" xfId="0" applyFont="1" applyFill="1" applyBorder="1" applyAlignment="1">
      <alignment horizontal="center"/>
    </xf>
    <xf numFmtId="0" fontId="9" fillId="2" borderId="16" xfId="0" applyFont="1" applyFill="1" applyBorder="1" applyAlignment="1">
      <alignment horizontal="center"/>
    </xf>
    <xf numFmtId="0" fontId="11" fillId="7" borderId="15" xfId="1" applyFont="1" applyFill="1" applyBorder="1" applyAlignment="1">
      <alignment horizontal="center"/>
    </xf>
    <xf numFmtId="0" fontId="11" fillId="7" borderId="18" xfId="1" applyFont="1" applyFill="1" applyBorder="1" applyAlignment="1">
      <alignment horizontal="center"/>
    </xf>
    <xf numFmtId="0" fontId="11" fillId="7" borderId="16" xfId="1" applyFont="1" applyFill="1" applyBorder="1" applyAlignment="1">
      <alignment horizontal="center"/>
    </xf>
    <xf numFmtId="0" fontId="9" fillId="7" borderId="15" xfId="0" applyFont="1" applyFill="1" applyBorder="1" applyAlignment="1">
      <alignment horizontal="center"/>
    </xf>
    <xf numFmtId="0" fontId="9" fillId="7" borderId="18" xfId="0" applyFont="1" applyFill="1" applyBorder="1" applyAlignment="1">
      <alignment horizontal="center"/>
    </xf>
    <xf numFmtId="0" fontId="9" fillId="7" borderId="16" xfId="0" applyFont="1" applyFill="1" applyBorder="1" applyAlignment="1">
      <alignment horizontal="center"/>
    </xf>
    <xf numFmtId="0" fontId="10" fillId="2" borderId="18" xfId="0" applyFont="1" applyFill="1" applyBorder="1" applyAlignment="1">
      <alignment horizontal="center"/>
    </xf>
    <xf numFmtId="0" fontId="10" fillId="2" borderId="16" xfId="0" applyFont="1" applyFill="1" applyBorder="1" applyAlignment="1">
      <alignment horizontal="center"/>
    </xf>
    <xf numFmtId="0" fontId="9" fillId="5" borderId="15" xfId="0" applyFont="1" applyFill="1" applyBorder="1" applyAlignment="1">
      <alignment horizontal="center" vertical="center"/>
    </xf>
    <xf numFmtId="0" fontId="9" fillId="5" borderId="18" xfId="0" applyFont="1" applyFill="1" applyBorder="1" applyAlignment="1">
      <alignment horizontal="center" vertical="center"/>
    </xf>
    <xf numFmtId="0" fontId="9" fillId="5" borderId="16" xfId="0" applyFont="1" applyFill="1" applyBorder="1" applyAlignment="1">
      <alignment horizontal="center" vertical="center"/>
    </xf>
    <xf numFmtId="0" fontId="9" fillId="2" borderId="15" xfId="0" applyFont="1" applyFill="1" applyBorder="1" applyAlignment="1">
      <alignment horizontal="center" wrapText="1"/>
    </xf>
    <xf numFmtId="0" fontId="9" fillId="2" borderId="18" xfId="0" applyFont="1" applyFill="1" applyBorder="1" applyAlignment="1">
      <alignment horizontal="center" wrapText="1"/>
    </xf>
    <xf numFmtId="0" fontId="9" fillId="2" borderId="16" xfId="0" applyFont="1" applyFill="1" applyBorder="1" applyAlignment="1">
      <alignment horizontal="center" wrapText="1"/>
    </xf>
    <xf numFmtId="0" fontId="9" fillId="7" borderId="15" xfId="0" applyFont="1" applyFill="1" applyBorder="1" applyAlignment="1">
      <alignment horizontal="center" vertical="center"/>
    </xf>
    <xf numFmtId="0" fontId="9" fillId="7" borderId="18" xfId="0" applyFont="1" applyFill="1" applyBorder="1" applyAlignment="1">
      <alignment horizontal="center" vertical="center"/>
    </xf>
    <xf numFmtId="0" fontId="9" fillId="7" borderId="16" xfId="0" applyFont="1" applyFill="1" applyBorder="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4" fillId="2" borderId="15" xfId="0" applyFont="1" applyFill="1" applyBorder="1" applyAlignment="1">
      <alignment horizontal="center"/>
    </xf>
    <xf numFmtId="0" fontId="14" fillId="2" borderId="18" xfId="0" applyFont="1" applyFill="1" applyBorder="1" applyAlignment="1">
      <alignment horizontal="center"/>
    </xf>
    <xf numFmtId="0" fontId="14" fillId="2" borderId="16" xfId="0" applyFont="1" applyFill="1" applyBorder="1" applyAlignment="1">
      <alignment horizontal="center"/>
    </xf>
    <xf numFmtId="0" fontId="14" fillId="2" borderId="15" xfId="0" applyFont="1" applyFill="1" applyBorder="1" applyAlignment="1">
      <alignment horizontal="center" vertical="top"/>
    </xf>
    <xf numFmtId="0" fontId="14" fillId="2" borderId="18" xfId="0" applyFont="1" applyFill="1" applyBorder="1" applyAlignment="1">
      <alignment horizontal="center" vertical="top"/>
    </xf>
    <xf numFmtId="0" fontId="14" fillId="2" borderId="16" xfId="0" applyFont="1" applyFill="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FFD401"/>
      <color rgb="FFFF6601"/>
      <color rgb="FF2A9572"/>
      <color rgb="FF0077C8"/>
      <color rgb="FFF21D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r>
              <a:rPr lang="en-US"/>
              <a:t>Competences</a:t>
            </a:r>
            <a:r>
              <a:rPr lang="sr-Latn-RS"/>
              <a:t> </a:t>
            </a:r>
            <a:endParaRPr lang="en-US"/>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1"/>
          <c:order val="0"/>
          <c:tx>
            <c:strRef>
              <c:f>Table!$D$4</c:f>
              <c:strCache>
                <c:ptCount val="1"/>
                <c:pt idx="0">
                  <c:v>Self-assessment</c:v>
                </c:pt>
              </c:strCache>
            </c:strRef>
          </c:tx>
          <c:spPr>
            <a:solidFill>
              <a:srgbClr val="F21D8C"/>
            </a:solidFill>
            <a:ln w="9525" cap="flat" cmpd="sng" algn="ctr">
              <a:solidFill>
                <a:srgbClr val="F21D8C"/>
              </a:solidFill>
              <a:round/>
            </a:ln>
            <a:effectLst>
              <a:outerShdw blurRad="40000" dist="20000" dir="5400000" rotWithShape="0">
                <a:srgbClr val="000000">
                  <a:alpha val="38000"/>
                </a:srgbClr>
              </a:outerShdw>
            </a:effectLst>
          </c:spPr>
          <c:invertIfNegative val="0"/>
          <c:dPt>
            <c:idx val="5"/>
            <c:invertIfNegative val="0"/>
            <c:bubble3D val="0"/>
            <c:spPr>
              <a:solidFill>
                <a:srgbClr val="2A9572"/>
              </a:solidFill>
              <a:ln w="9525" cap="flat" cmpd="sng" algn="ctr">
                <a:solidFill>
                  <a:srgbClr val="2A957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B53-46DC-9ABA-0E348D7DBC1D}"/>
              </c:ext>
            </c:extLst>
          </c:dPt>
          <c:dPt>
            <c:idx val="6"/>
            <c:invertIfNegative val="0"/>
            <c:bubble3D val="0"/>
            <c:spPr>
              <a:solidFill>
                <a:srgbClr val="2A9572"/>
              </a:solidFill>
              <a:ln w="9525" cap="flat" cmpd="sng" algn="ctr">
                <a:solidFill>
                  <a:srgbClr val="2A957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2-AB53-46DC-9ABA-0E348D7DBC1D}"/>
              </c:ext>
            </c:extLst>
          </c:dPt>
          <c:dPt>
            <c:idx val="7"/>
            <c:invertIfNegative val="0"/>
            <c:bubble3D val="0"/>
            <c:spPr>
              <a:solidFill>
                <a:srgbClr val="2A9572"/>
              </a:solidFill>
              <a:ln w="9525" cap="flat" cmpd="sng" algn="ctr">
                <a:solidFill>
                  <a:srgbClr val="2A957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B53-46DC-9ABA-0E348D7DBC1D}"/>
              </c:ext>
            </c:extLst>
          </c:dPt>
          <c:dPt>
            <c:idx val="8"/>
            <c:invertIfNegative val="0"/>
            <c:bubble3D val="0"/>
            <c:spPr>
              <a:solidFill>
                <a:srgbClr val="2A9572"/>
              </a:solidFill>
              <a:ln w="9525" cap="flat" cmpd="sng" algn="ctr">
                <a:solidFill>
                  <a:srgbClr val="2A957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AB53-46DC-9ABA-0E348D7DBC1D}"/>
              </c:ext>
            </c:extLst>
          </c:dPt>
          <c:dPt>
            <c:idx val="9"/>
            <c:invertIfNegative val="0"/>
            <c:bubble3D val="0"/>
            <c:spPr>
              <a:solidFill>
                <a:srgbClr val="2A9572"/>
              </a:solidFill>
              <a:ln w="9525" cap="flat" cmpd="sng" algn="ctr">
                <a:solidFill>
                  <a:srgbClr val="2A9572"/>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B53-46DC-9ABA-0E348D7DBC1D}"/>
              </c:ext>
            </c:extLst>
          </c:dPt>
          <c:dPt>
            <c:idx val="10"/>
            <c:invertIfNegative val="0"/>
            <c:bubble3D val="0"/>
            <c:spPr>
              <a:solidFill>
                <a:srgbClr val="FF6601"/>
              </a:solidFill>
              <a:ln w="9525" cap="flat" cmpd="sng" algn="ctr">
                <a:solidFill>
                  <a:srgbClr val="FF6601"/>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6-AB53-46DC-9ABA-0E348D7DBC1D}"/>
              </c:ext>
            </c:extLst>
          </c:dPt>
          <c:dPt>
            <c:idx val="11"/>
            <c:invertIfNegative val="0"/>
            <c:bubble3D val="0"/>
            <c:spPr>
              <a:solidFill>
                <a:srgbClr val="FF6601"/>
              </a:solidFill>
              <a:ln w="9525" cap="flat" cmpd="sng" algn="ctr">
                <a:solidFill>
                  <a:srgbClr val="FF6601"/>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AB53-46DC-9ABA-0E348D7DBC1D}"/>
              </c:ext>
            </c:extLst>
          </c:dPt>
          <c:dPt>
            <c:idx val="12"/>
            <c:invertIfNegative val="0"/>
            <c:bubble3D val="0"/>
            <c:spPr>
              <a:solidFill>
                <a:srgbClr val="FF6601"/>
              </a:solidFill>
              <a:ln w="9525" cap="flat" cmpd="sng" algn="ctr">
                <a:solidFill>
                  <a:srgbClr val="FF6601"/>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8-AB53-46DC-9ABA-0E348D7DBC1D}"/>
              </c:ext>
            </c:extLst>
          </c:dPt>
          <c:dPt>
            <c:idx val="13"/>
            <c:invertIfNegative val="0"/>
            <c:bubble3D val="0"/>
            <c:spPr>
              <a:solidFill>
                <a:srgbClr val="FF6601"/>
              </a:solidFill>
              <a:ln w="9525" cap="flat" cmpd="sng" algn="ctr">
                <a:solidFill>
                  <a:srgbClr val="FF6601"/>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AB53-46DC-9ABA-0E348D7DBC1D}"/>
              </c:ext>
            </c:extLst>
          </c:dPt>
          <c:dPt>
            <c:idx val="14"/>
            <c:invertIfNegative val="0"/>
            <c:bubble3D val="0"/>
            <c:spPr>
              <a:solidFill>
                <a:srgbClr val="FF6601"/>
              </a:solidFill>
              <a:ln w="9525" cap="flat" cmpd="sng" algn="ctr">
                <a:solidFill>
                  <a:srgbClr val="FF6601"/>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A-AB53-46DC-9ABA-0E348D7DBC1D}"/>
              </c:ext>
            </c:extLst>
          </c:dPt>
          <c:dLbls>
            <c:spPr>
              <a:noFill/>
              <a:ln>
                <a:noFill/>
              </a:ln>
              <a:effectLst/>
            </c:spPr>
            <c:txPr>
              <a:bodyPr rot="0" spcFirstLastPara="1" vertOverflow="ellipsis" vert="horz" wrap="square" anchor="ctr" anchorCtr="1"/>
              <a:lstStyle/>
              <a:p>
                <a:pPr>
                  <a:defRPr sz="900" b="1"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Table!$C$5:$C$19</c:f>
              <c:strCache>
                <c:ptCount val="15"/>
                <c:pt idx="0">
                  <c:v>Personal effectiveness</c:v>
                </c:pt>
                <c:pt idx="1">
                  <c:v>Inspiring conviction </c:v>
                </c:pt>
                <c:pt idx="2">
                  <c:v>Embracing change</c:v>
                </c:pt>
                <c:pt idx="3">
                  <c:v>Digital savviness</c:v>
                </c:pt>
                <c:pt idx="4">
                  <c:v>Continuous learning</c:v>
                </c:pt>
                <c:pt idx="5">
                  <c:v>Service orientation</c:v>
                </c:pt>
                <c:pt idx="6">
                  <c:v>Inclusive development</c:v>
                </c:pt>
                <c:pt idx="7">
                  <c:v>Tailored communication</c:v>
                </c:pt>
                <c:pt idx="8">
                  <c:v>Diversity awareness</c:v>
                </c:pt>
                <c:pt idx="9">
                  <c:v>Collaboration and co-creation</c:v>
                </c:pt>
                <c:pt idx="10">
                  <c:v>Project management mindset</c:v>
                </c:pt>
                <c:pt idx="11">
                  <c:v>System awareness</c:v>
                </c:pt>
                <c:pt idx="12">
                  <c:v>Seeking synergies</c:v>
                </c:pt>
                <c:pt idx="13">
                  <c:v>Strategic thinking</c:v>
                </c:pt>
                <c:pt idx="14">
                  <c:v>Networking</c:v>
                </c:pt>
              </c:strCache>
            </c:strRef>
          </c:cat>
          <c:val>
            <c:numRef>
              <c:f>Table!$D$5:$D$19</c:f>
              <c:numCache>
                <c:formatCode>General</c:formatCode>
                <c:ptCount val="15"/>
                <c:pt idx="0">
                  <c:v>4.4000000000000004</c:v>
                </c:pt>
                <c:pt idx="1">
                  <c:v>4</c:v>
                </c:pt>
                <c:pt idx="2">
                  <c:v>3.6</c:v>
                </c:pt>
                <c:pt idx="3">
                  <c:v>2.8</c:v>
                </c:pt>
                <c:pt idx="4">
                  <c:v>4.2</c:v>
                </c:pt>
                <c:pt idx="5">
                  <c:v>4.4000000000000004</c:v>
                </c:pt>
                <c:pt idx="6">
                  <c:v>3.8</c:v>
                </c:pt>
                <c:pt idx="7">
                  <c:v>3.4</c:v>
                </c:pt>
                <c:pt idx="8">
                  <c:v>3.8</c:v>
                </c:pt>
                <c:pt idx="9">
                  <c:v>3.4</c:v>
                </c:pt>
                <c:pt idx="10">
                  <c:v>3.4</c:v>
                </c:pt>
                <c:pt idx="11">
                  <c:v>3.4</c:v>
                </c:pt>
                <c:pt idx="12">
                  <c:v>3</c:v>
                </c:pt>
                <c:pt idx="13">
                  <c:v>2.4</c:v>
                </c:pt>
                <c:pt idx="14">
                  <c:v>3</c:v>
                </c:pt>
              </c:numCache>
            </c:numRef>
          </c:val>
          <c:extLst>
            <c:ext xmlns:c16="http://schemas.microsoft.com/office/drawing/2014/chart" uri="{C3380CC4-5D6E-409C-BE32-E72D297353CC}">
              <c16:uniqueId val="{00000007-81DE-4AF2-95CF-1C3A4213FDF6}"/>
            </c:ext>
          </c:extLst>
        </c:ser>
        <c:dLbls>
          <c:showLegendKey val="0"/>
          <c:showVal val="1"/>
          <c:showCatName val="0"/>
          <c:showSerName val="0"/>
          <c:showPercent val="0"/>
          <c:showBubbleSize val="0"/>
        </c:dLbls>
        <c:gapWidth val="300"/>
        <c:axId val="163961624"/>
        <c:axId val="163962008"/>
      </c:barChart>
      <c:scatterChart>
        <c:scatterStyle val="lineMarker"/>
        <c:varyColors val="0"/>
        <c:ser>
          <c:idx val="2"/>
          <c:order val="1"/>
          <c:tx>
            <c:strRef>
              <c:f>Table!$E$4</c:f>
              <c:strCache>
                <c:ptCount val="1"/>
                <c:pt idx="0">
                  <c:v>Assessment</c:v>
                </c:pt>
              </c:strCache>
            </c:strRef>
          </c:tx>
          <c:spPr>
            <a:ln w="25400" cap="rnd">
              <a:noFill/>
              <a:round/>
            </a:ln>
            <a:effectLst>
              <a:outerShdw blurRad="40000" dist="20000" dir="5400000" rotWithShape="0">
                <a:srgbClr val="000000">
                  <a:alpha val="38000"/>
                </a:srgbClr>
              </a:outerShdw>
            </a:effectLst>
          </c:spPr>
          <c:marker>
            <c:symbol val="diamond"/>
            <c:size val="8"/>
            <c:spPr>
              <a:solidFill>
                <a:srgbClr val="FFD401"/>
              </a:solidFill>
              <a:ln w="9525" cap="flat" cmpd="sng" algn="ctr">
                <a:solidFill>
                  <a:srgbClr val="FFD401"/>
                </a:solidFill>
                <a:round/>
              </a:ln>
              <a:effectLst>
                <a:outerShdw blurRad="40000" dist="20000" dir="5400000" rotWithShape="0">
                  <a:srgbClr val="000000">
                    <a:alpha val="38000"/>
                  </a:srgbClr>
                </a:outerShdw>
              </a:effectLst>
            </c:spPr>
          </c:marker>
          <c:dLbls>
            <c:spPr>
              <a:noFill/>
              <a:ln>
                <a:noFill/>
              </a:ln>
              <a:effectLst/>
            </c:spPr>
            <c:txPr>
              <a:bodyPr rot="0" spcFirstLastPara="1" vertOverflow="ellipsis" vert="horz" wrap="square" anchor="ctr" anchorCtr="1"/>
              <a:lstStyle/>
              <a:p>
                <a:pPr>
                  <a:defRPr sz="900" b="1"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xVal>
            <c:strRef>
              <c:f>Table!$C$5:$C$19</c:f>
              <c:strCache>
                <c:ptCount val="15"/>
                <c:pt idx="0">
                  <c:v>Personal effectiveness</c:v>
                </c:pt>
                <c:pt idx="1">
                  <c:v>Inspiring conviction </c:v>
                </c:pt>
                <c:pt idx="2">
                  <c:v>Embracing change</c:v>
                </c:pt>
                <c:pt idx="3">
                  <c:v>Digital savviness</c:v>
                </c:pt>
                <c:pt idx="4">
                  <c:v>Continuous learning</c:v>
                </c:pt>
                <c:pt idx="5">
                  <c:v>Service orientation</c:v>
                </c:pt>
                <c:pt idx="6">
                  <c:v>Inclusive development</c:v>
                </c:pt>
                <c:pt idx="7">
                  <c:v>Tailored communication</c:v>
                </c:pt>
                <c:pt idx="8">
                  <c:v>Diversity awareness</c:v>
                </c:pt>
                <c:pt idx="9">
                  <c:v>Collaboration and co-creation</c:v>
                </c:pt>
                <c:pt idx="10">
                  <c:v>Project management mindset</c:v>
                </c:pt>
                <c:pt idx="11">
                  <c:v>System awareness</c:v>
                </c:pt>
                <c:pt idx="12">
                  <c:v>Seeking synergies</c:v>
                </c:pt>
                <c:pt idx="13">
                  <c:v>Strategic thinking</c:v>
                </c:pt>
                <c:pt idx="14">
                  <c:v>Networking</c:v>
                </c:pt>
              </c:strCache>
            </c:strRef>
          </c:xVal>
          <c:yVal>
            <c:numRef>
              <c:f>Table!$E$5:$E$19</c:f>
              <c:numCache>
                <c:formatCode>General</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yVal>
          <c:smooth val="0"/>
          <c:extLst>
            <c:ext xmlns:c16="http://schemas.microsoft.com/office/drawing/2014/chart" uri="{C3380CC4-5D6E-409C-BE32-E72D297353CC}">
              <c16:uniqueId val="{00000008-81DE-4AF2-95CF-1C3A4213FDF6}"/>
            </c:ext>
          </c:extLst>
        </c:ser>
        <c:dLbls>
          <c:showLegendKey val="0"/>
          <c:showVal val="0"/>
          <c:showCatName val="0"/>
          <c:showSerName val="0"/>
          <c:showPercent val="0"/>
          <c:showBubbleSize val="0"/>
        </c:dLbls>
        <c:axId val="163961624"/>
        <c:axId val="163962008"/>
      </c:scatterChart>
      <c:catAx>
        <c:axId val="16396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crossAx val="163962008"/>
        <c:crosses val="autoZero"/>
        <c:auto val="1"/>
        <c:lblAlgn val="ctr"/>
        <c:lblOffset val="100"/>
        <c:noMultiLvlLbl val="0"/>
      </c:catAx>
      <c:valAx>
        <c:axId val="1639620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crossAx val="163961624"/>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legend>
    <c:plotVisOnly val="1"/>
    <c:dispBlanksAs val="gap"/>
    <c:showDLblsOverMax val="0"/>
    <c:extLst/>
  </c:chart>
  <c:spPr>
    <a:solidFill>
      <a:schemeClr val="lt1"/>
    </a:solidFill>
    <a:ln w="25400" cap="flat" cmpd="sng" algn="ctr">
      <a:solidFill>
        <a:schemeClr val="dk1"/>
      </a:solidFill>
      <a:prstDash val="solid"/>
      <a:round/>
    </a:ln>
    <a:effectLst/>
  </c:spPr>
  <c:txPr>
    <a:bodyPr/>
    <a:lstStyle/>
    <a:p>
      <a:pPr>
        <a:defRPr b="0" cap="none" spc="0">
          <a:ln w="0"/>
          <a:solidFill>
            <a:schemeClr val="tx1"/>
          </a:solidFill>
          <a:effectLst>
            <a:outerShdw blurRad="38100" dist="19050" dir="2700000" algn="tl" rotWithShape="0">
              <a:schemeClr val="dk1">
                <a:alpha val="40000"/>
              </a:schemeClr>
            </a:outerShdw>
          </a:effectLst>
          <a:latin typeface="Verdana" panose="020B0604030504040204" pitchFamily="34" charset="0"/>
          <a:ea typeface="Verdana" panose="020B0604030504040204" pitchFamily="34" charset="0"/>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30480</xdr:colOff>
      <xdr:row>4</xdr:row>
      <xdr:rowOff>73066</xdr:rowOff>
    </xdr:from>
    <xdr:ext cx="9067800" cy="4456348"/>
    <xdr:sp macro="" textlink="">
      <xdr:nvSpPr>
        <xdr:cNvPr id="2" name="TextBox 1">
          <a:extLst>
            <a:ext uri="{FF2B5EF4-FFF2-40B4-BE49-F238E27FC236}">
              <a16:creationId xmlns:a16="http://schemas.microsoft.com/office/drawing/2014/main" id="{3F3EB859-947E-4CC4-9785-3A46852E4A05}"/>
            </a:ext>
          </a:extLst>
        </xdr:cNvPr>
        <xdr:cNvSpPr txBox="1">
          <a:spLocks noChangeAspect="1"/>
        </xdr:cNvSpPr>
      </xdr:nvSpPr>
      <xdr:spPr>
        <a:xfrm>
          <a:off x="944880" y="972226"/>
          <a:ext cx="9067800" cy="44563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sr-Latn-RS" sz="1400">
              <a:solidFill>
                <a:schemeClr val="dk1"/>
              </a:solidFill>
              <a:effectLst/>
              <a:latin typeface="Verdana" panose="020B0604030504040204" pitchFamily="34" charset="0"/>
              <a:ea typeface="Verdana" panose="020B0604030504040204" pitchFamily="34" charset="0"/>
              <a:cs typeface="+mn-cs"/>
            </a:rPr>
            <a:t>This inventory is based on the KMST competence framework for National Agency officers, developed by the Network of Erasmus+ National Agencies in the frame of the European Training Strategy.</a:t>
          </a:r>
          <a:endParaRPr lang="en-US" sz="1400">
            <a:solidFill>
              <a:schemeClr val="dk1"/>
            </a:solidFill>
            <a:effectLst/>
            <a:latin typeface="Verdana" panose="020B0604030504040204" pitchFamily="34" charset="0"/>
            <a:ea typeface="Verdana" panose="020B0604030504040204" pitchFamily="34" charset="0"/>
            <a:cs typeface="+mn-cs"/>
          </a:endParaRPr>
        </a:p>
        <a:p>
          <a:pPr algn="ctr"/>
          <a:endParaRPr lang="sr-Latn-R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The purpose of this assessment is to provide you with insights about your competences as National Agency officer that may serve as a basis for planning of your further professional development. This 90° assessment is the combination between your own assessment and the assessments done by other person that knows you well (e.g. director, coordinator or one of your peers).</a:t>
          </a:r>
        </a:p>
        <a:p>
          <a:pPr algn="ctr"/>
          <a:r>
            <a:rPr lang="sr-Latn-RS" sz="1400">
              <a:solidFill>
                <a:schemeClr val="dk1"/>
              </a:solidFill>
              <a:effectLst/>
              <a:latin typeface="Verdana" panose="020B0604030504040204" pitchFamily="34" charset="0"/>
              <a:ea typeface="Verdana" panose="020B0604030504040204" pitchFamily="34" charset="0"/>
              <a:cs typeface="+mn-cs"/>
            </a:rPr>
            <a:t> </a:t>
          </a:r>
        </a:p>
        <a:p>
          <a:pPr algn="ctr"/>
          <a:r>
            <a:rPr lang="sr-Latn-RS" sz="1400">
              <a:solidFill>
                <a:schemeClr val="dk1"/>
              </a:solidFill>
              <a:effectLst/>
              <a:latin typeface="Verdana" panose="020B0604030504040204" pitchFamily="34" charset="0"/>
              <a:ea typeface="Verdana" panose="020B0604030504040204" pitchFamily="34" charset="0"/>
              <a:cs typeface="+mn-cs"/>
            </a:rPr>
            <a:t>In order to get most out of this assessment, you are invited to respond to the questions below in an honest way.  The statements in the inventory represent some typical behaviours in the role of National Agency officer. When you read each statement, follow these instructions:</a:t>
          </a:r>
          <a:endParaRPr lang="en-US" sz="1400">
            <a:solidFill>
              <a:schemeClr val="dk1"/>
            </a:solidFill>
            <a:effectLst/>
            <a:latin typeface="Verdana" panose="020B0604030504040204" pitchFamily="34" charset="0"/>
            <a:ea typeface="Verdana" panose="020B0604030504040204" pitchFamily="34" charset="0"/>
            <a:cs typeface="+mn-cs"/>
          </a:endParaRPr>
        </a:p>
        <a:p>
          <a:pPr algn="ctr"/>
          <a:endParaRPr lang="sr-Latn-R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1.     Create a clear picture in your mind of how you think and behave in different work-related situations.</a:t>
          </a:r>
          <a:endParaRPr lang="en-US" sz="1400">
            <a:solidFill>
              <a:schemeClr val="dk1"/>
            </a:solidFill>
            <a:effectLst/>
            <a:latin typeface="Verdana" panose="020B0604030504040204" pitchFamily="34" charset="0"/>
            <a:ea typeface="Verdana" panose="020B0604030504040204" pitchFamily="34" charset="0"/>
            <a:cs typeface="+mn-cs"/>
          </a:endParaRPr>
        </a:p>
        <a:p>
          <a:pPr algn="ctr"/>
          <a:endParaRPr lang="sr-Latn-R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2.    Then answer honestly how often you demonstrate the behaviour in question, responding on the scale from “Never” till “Consistently”</a:t>
          </a:r>
        </a:p>
        <a:p>
          <a:endParaRPr lang="sr-Latn-RS" sz="1400">
            <a:latin typeface="Verdana" panose="020B0604030504040204" pitchFamily="34" charset="0"/>
            <a:ea typeface="Verdana" panose="020B060403050404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1165860</xdr:colOff>
      <xdr:row>3</xdr:row>
      <xdr:rowOff>197533</xdr:rowOff>
    </xdr:from>
    <xdr:ext cx="8564880" cy="4192173"/>
    <xdr:sp macro="" textlink="">
      <xdr:nvSpPr>
        <xdr:cNvPr id="2" name="TextBox 1">
          <a:extLst>
            <a:ext uri="{FF2B5EF4-FFF2-40B4-BE49-F238E27FC236}">
              <a16:creationId xmlns:a16="http://schemas.microsoft.com/office/drawing/2014/main" id="{5AEA98DE-1452-4A8B-BED3-3B511BC0AC0D}"/>
            </a:ext>
          </a:extLst>
        </xdr:cNvPr>
        <xdr:cNvSpPr txBox="1">
          <a:spLocks noChangeAspect="1"/>
        </xdr:cNvSpPr>
      </xdr:nvSpPr>
      <xdr:spPr>
        <a:xfrm>
          <a:off x="1165860" y="875713"/>
          <a:ext cx="8564880" cy="4192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sr-Latn-RS" sz="1400">
              <a:solidFill>
                <a:schemeClr val="dk1"/>
              </a:solidFill>
              <a:effectLst/>
              <a:latin typeface="Verdana" panose="020B0604030504040204" pitchFamily="34" charset="0"/>
              <a:ea typeface="Verdana" panose="020B0604030504040204" pitchFamily="34" charset="0"/>
              <a:cs typeface="+mn-cs"/>
            </a:rPr>
            <a:t>This inventory is based on the KMST competence framework for National Agency officers, developed by the Network of Erasmus+ National Agencies in the frame of the European Training Strategy.</a:t>
          </a:r>
        </a:p>
        <a:p>
          <a:pPr algn="ctr"/>
          <a:r>
            <a:rPr lang="sr-Latn-RS" sz="1400">
              <a:solidFill>
                <a:schemeClr val="dk1"/>
              </a:solidFill>
              <a:effectLst/>
              <a:latin typeface="Verdana" panose="020B0604030504040204" pitchFamily="34" charset="0"/>
              <a:ea typeface="Verdana" panose="020B0604030504040204" pitchFamily="34" charset="0"/>
              <a:cs typeface="+mn-cs"/>
            </a:rPr>
            <a:t> </a:t>
          </a:r>
        </a:p>
        <a:p>
          <a:pPr algn="ctr"/>
          <a:r>
            <a:rPr lang="sr-Latn-RS" sz="1400">
              <a:solidFill>
                <a:schemeClr val="dk1"/>
              </a:solidFill>
              <a:effectLst/>
              <a:latin typeface="Verdana" panose="020B0604030504040204" pitchFamily="34" charset="0"/>
              <a:ea typeface="Verdana" panose="020B0604030504040204" pitchFamily="34" charset="0"/>
              <a:cs typeface="+mn-cs"/>
            </a:rPr>
            <a:t>The purpose of this assessment is to provide your colleague with valuable insights about their competences as a National Agency officer and to serve as a basis for planning of their further development. The feedback tool assessment is the combination between the self-assessment and the assessments done by others. </a:t>
          </a:r>
        </a:p>
        <a:p>
          <a:pPr algn="ctr"/>
          <a:endParaRPr lang="en-U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In order to help him/her get most out of it, you are invited to respond to the questions below in an honest way.  The statements in the inventory represent some typical behaviours in the role of National Agency officer. When you read each statement, follow these instructions:</a:t>
          </a:r>
        </a:p>
        <a:p>
          <a:pPr algn="ctr"/>
          <a:endParaRPr lang="sr-Latn-R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1.     Create a clear picture in your mind of how your colleague thinks and behaves in different situations.</a:t>
          </a:r>
          <a:endParaRPr lang="en-US" sz="1400">
            <a:solidFill>
              <a:schemeClr val="dk1"/>
            </a:solidFill>
            <a:effectLst/>
            <a:latin typeface="Verdana" panose="020B0604030504040204" pitchFamily="34" charset="0"/>
            <a:ea typeface="Verdana" panose="020B0604030504040204" pitchFamily="34" charset="0"/>
            <a:cs typeface="+mn-cs"/>
          </a:endParaRPr>
        </a:p>
        <a:p>
          <a:pPr algn="ctr"/>
          <a:endParaRPr lang="sr-Latn-RS" sz="1400">
            <a:solidFill>
              <a:schemeClr val="dk1"/>
            </a:solidFill>
            <a:effectLst/>
            <a:latin typeface="Verdana" panose="020B0604030504040204" pitchFamily="34" charset="0"/>
            <a:ea typeface="Verdana" panose="020B0604030504040204" pitchFamily="34" charset="0"/>
            <a:cs typeface="+mn-cs"/>
          </a:endParaRPr>
        </a:p>
        <a:p>
          <a:pPr algn="ctr"/>
          <a:r>
            <a:rPr lang="sr-Latn-RS" sz="1400">
              <a:solidFill>
                <a:schemeClr val="dk1"/>
              </a:solidFill>
              <a:effectLst/>
              <a:latin typeface="Verdana" panose="020B0604030504040204" pitchFamily="34" charset="0"/>
              <a:ea typeface="Verdana" panose="020B0604030504040204" pitchFamily="34" charset="0"/>
              <a:cs typeface="+mn-cs"/>
            </a:rPr>
            <a:t>2.     Then answer honestly how often your colleague demonstrates the behaviour in question, responding on the scale from “Never” till “Consistently”</a:t>
          </a:r>
          <a:r>
            <a:rPr lang="en-US" sz="1400">
              <a:solidFill>
                <a:schemeClr val="dk1"/>
              </a:solidFill>
              <a:effectLst/>
              <a:latin typeface="Verdana" panose="020B0604030504040204" pitchFamily="34" charset="0"/>
              <a:ea typeface="Verdana" panose="020B0604030504040204" pitchFamily="34" charset="0"/>
              <a:cs typeface="+mn-cs"/>
            </a:rPr>
            <a:t>.</a:t>
          </a:r>
          <a:r>
            <a:rPr lang="sr-Latn-RS" sz="1400">
              <a:solidFill>
                <a:schemeClr val="dk1"/>
              </a:solidFill>
              <a:effectLst/>
              <a:latin typeface="Verdana" panose="020B0604030504040204" pitchFamily="34" charset="0"/>
              <a:ea typeface="Verdana" panose="020B0604030504040204" pitchFamily="34" charset="0"/>
              <a:cs typeface="+mn-cs"/>
            </a:rPr>
            <a:t> </a:t>
          </a:r>
        </a:p>
        <a:p>
          <a:endParaRPr lang="sr-Latn-R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156210</xdr:rowOff>
    </xdr:from>
    <xdr:to>
      <xdr:col>17</xdr:col>
      <xdr:colOff>563880</xdr:colOff>
      <xdr:row>35</xdr:row>
      <xdr:rowOff>53340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598171</xdr:colOff>
      <xdr:row>38</xdr:row>
      <xdr:rowOff>70485</xdr:rowOff>
    </xdr:from>
    <xdr:to>
      <xdr:col>18</xdr:col>
      <xdr:colOff>74295</xdr:colOff>
      <xdr:row>53</xdr:row>
      <xdr:rowOff>100965</xdr:rowOff>
    </xdr:to>
    <xdr:sp macro="" textlink="">
      <xdr:nvSpPr>
        <xdr:cNvPr id="5" name="TextBox 4">
          <a:extLst>
            <a:ext uri="{FF2B5EF4-FFF2-40B4-BE49-F238E27FC236}">
              <a16:creationId xmlns:a16="http://schemas.microsoft.com/office/drawing/2014/main" id="{00000000-0008-0000-0B00-000005000000}"/>
            </a:ext>
          </a:extLst>
        </xdr:cNvPr>
        <xdr:cNvSpPr txBox="1"/>
      </xdr:nvSpPr>
      <xdr:spPr>
        <a:xfrm>
          <a:off x="5749291" y="7888605"/>
          <a:ext cx="4962524" cy="3116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xdr:twoCellAnchor>
  <xdr:twoCellAnchor>
    <xdr:from>
      <xdr:col>0</xdr:col>
      <xdr:colOff>396239</xdr:colOff>
      <xdr:row>38</xdr:row>
      <xdr:rowOff>30479</xdr:rowOff>
    </xdr:from>
    <xdr:to>
      <xdr:col>8</xdr:col>
      <xdr:colOff>601980</xdr:colOff>
      <xdr:row>53</xdr:row>
      <xdr:rowOff>127634</xdr:rowOff>
    </xdr:to>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396239" y="7848599"/>
          <a:ext cx="4747261" cy="3183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L17"/>
  <sheetViews>
    <sheetView workbookViewId="0"/>
  </sheetViews>
  <sheetFormatPr baseColWidth="10" defaultColWidth="8.83203125" defaultRowHeight="18" x14ac:dyDescent="0.2"/>
  <cols>
    <col min="1" max="16384" width="8.83203125" style="36"/>
  </cols>
  <sheetData>
    <row r="3" spans="4:12" ht="19" hidden="1" thickBot="1" x14ac:dyDescent="0.25">
      <c r="D3" s="107"/>
      <c r="E3" s="108"/>
      <c r="F3" s="108"/>
      <c r="G3" s="108"/>
      <c r="H3" s="108"/>
      <c r="I3" s="108"/>
      <c r="J3" s="109"/>
    </row>
    <row r="4" spans="4:12" ht="19" thickBot="1" x14ac:dyDescent="0.25"/>
    <row r="5" spans="4:12" ht="19" thickBot="1" x14ac:dyDescent="0.25">
      <c r="D5" s="113" t="s">
        <v>10</v>
      </c>
      <c r="E5" s="114"/>
      <c r="F5" s="114"/>
      <c r="G5" s="114"/>
      <c r="H5" s="115"/>
      <c r="I5" s="107"/>
      <c r="J5" s="116"/>
      <c r="K5" s="116"/>
      <c r="L5" s="117"/>
    </row>
    <row r="6" spans="4:12" ht="19" thickBot="1" x14ac:dyDescent="0.25"/>
    <row r="7" spans="4:12" ht="66.5" hidden="1" customHeight="1" thickBot="1" x14ac:dyDescent="0.25">
      <c r="D7" s="118"/>
      <c r="E7" s="119"/>
      <c r="F7" s="119"/>
      <c r="G7" s="119"/>
      <c r="H7" s="120"/>
      <c r="I7" s="121"/>
      <c r="J7" s="122"/>
      <c r="K7" s="122"/>
      <c r="L7" s="123"/>
    </row>
    <row r="8" spans="4:12" ht="19" hidden="1" thickBot="1" x14ac:dyDescent="0.25"/>
    <row r="9" spans="4:12" ht="19" thickBot="1" x14ac:dyDescent="0.25">
      <c r="D9" s="124" t="s">
        <v>11</v>
      </c>
      <c r="E9" s="125"/>
      <c r="F9" s="125"/>
      <c r="G9" s="125"/>
      <c r="H9" s="126"/>
      <c r="I9" s="121"/>
      <c r="J9" s="123"/>
    </row>
    <row r="10" spans="4:12" ht="19" thickBot="1" x14ac:dyDescent="0.25"/>
    <row r="11" spans="4:12" ht="19" thickBot="1" x14ac:dyDescent="0.25">
      <c r="D11" s="107" t="s">
        <v>12</v>
      </c>
      <c r="E11" s="108"/>
      <c r="F11" s="108"/>
      <c r="G11" s="108"/>
      <c r="H11" s="108"/>
      <c r="I11" s="108"/>
      <c r="J11" s="109"/>
    </row>
    <row r="12" spans="4:12" ht="19" thickBot="1" x14ac:dyDescent="0.25"/>
    <row r="13" spans="4:12" ht="19" thickBot="1" x14ac:dyDescent="0.25">
      <c r="D13" s="110" t="s">
        <v>13</v>
      </c>
      <c r="E13" s="111"/>
      <c r="F13" s="111"/>
      <c r="G13" s="111"/>
      <c r="H13" s="112"/>
    </row>
    <row r="14" spans="4:12" ht="19" thickBot="1" x14ac:dyDescent="0.25"/>
    <row r="15" spans="4:12" ht="19" thickBot="1" x14ac:dyDescent="0.25">
      <c r="D15" s="110" t="s">
        <v>14</v>
      </c>
      <c r="E15" s="111"/>
      <c r="F15" s="111"/>
      <c r="G15" s="111"/>
      <c r="H15" s="112"/>
    </row>
    <row r="17" spans="4:8" ht="19" hidden="1" thickBot="1" x14ac:dyDescent="0.25">
      <c r="D17" s="37"/>
      <c r="E17" s="38"/>
      <c r="F17" s="38"/>
      <c r="G17" s="38"/>
      <c r="H17" s="39"/>
    </row>
  </sheetData>
  <sheetProtection selectLockedCells="1"/>
  <mergeCells count="10">
    <mergeCell ref="D11:J11"/>
    <mergeCell ref="D13:H13"/>
    <mergeCell ref="D15:H15"/>
    <mergeCell ref="D3:J3"/>
    <mergeCell ref="D5:H5"/>
    <mergeCell ref="I5:L5"/>
    <mergeCell ref="D7:H7"/>
    <mergeCell ref="I7:L7"/>
    <mergeCell ref="D9:H9"/>
    <mergeCell ref="I9:J9"/>
  </mergeCells>
  <hyperlinks>
    <hyperlink ref="D13:H13" location="'Self-assessment'!A1" display="Self-assessment" xr:uid="{A6A0D033-09EA-45F0-8C3A-E099CD555645}"/>
    <hyperlink ref="D15:H15" location="Assessment!A1" display="Assessment by other" xr:uid="{B670E29B-F6A9-4807-8497-6C1626D5C7B5}"/>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17"/>
  <sheetViews>
    <sheetView zoomScaleNormal="100" workbookViewId="0"/>
  </sheetViews>
  <sheetFormatPr baseColWidth="10" defaultColWidth="8.83203125" defaultRowHeight="18" x14ac:dyDescent="0.2"/>
  <cols>
    <col min="1" max="1" width="13.33203125" style="40" customWidth="1"/>
    <col min="2" max="4" width="17.6640625" style="40" customWidth="1"/>
    <col min="5" max="5" width="24.5" style="40" customWidth="1"/>
    <col min="6" max="13" width="17.6640625" style="40" customWidth="1"/>
    <col min="14" max="16384" width="8.83203125" style="40"/>
  </cols>
  <sheetData>
    <row r="2" spans="2:16" ht="19" thickBot="1" x14ac:dyDescent="0.25"/>
    <row r="3" spans="2:16" ht="19" thickBot="1" x14ac:dyDescent="0.25">
      <c r="E3" s="83" t="s">
        <v>15</v>
      </c>
    </row>
    <row r="4" spans="2:16" x14ac:dyDescent="0.2">
      <c r="C4" s="41"/>
      <c r="D4" s="41"/>
      <c r="E4" s="41"/>
      <c r="F4" s="41"/>
      <c r="G4" s="41"/>
      <c r="H4" s="41"/>
      <c r="I4" s="41"/>
    </row>
    <row r="5" spans="2:16" ht="64.25" customHeight="1" x14ac:dyDescent="0.2">
      <c r="B5" s="128"/>
      <c r="C5" s="128"/>
      <c r="D5" s="128"/>
      <c r="E5" s="128"/>
      <c r="F5" s="128"/>
      <c r="G5" s="128"/>
      <c r="H5" s="128"/>
      <c r="I5" s="41"/>
      <c r="J5" s="41"/>
      <c r="K5" s="41"/>
      <c r="L5" s="41"/>
      <c r="M5" s="41"/>
      <c r="N5" s="41"/>
      <c r="O5" s="41"/>
    </row>
    <row r="6" spans="2:16" ht="78" customHeight="1" x14ac:dyDescent="0.2">
      <c r="B6" s="128"/>
      <c r="C6" s="128"/>
      <c r="D6" s="128"/>
      <c r="E6" s="128"/>
      <c r="F6" s="128"/>
      <c r="G6" s="128"/>
      <c r="H6" s="128"/>
      <c r="I6" s="42"/>
      <c r="J6" s="42"/>
      <c r="K6" s="42"/>
      <c r="L6" s="42"/>
      <c r="M6" s="42"/>
      <c r="N6" s="42"/>
      <c r="O6" s="42"/>
    </row>
    <row r="7" spans="2:16" x14ac:dyDescent="0.2">
      <c r="B7" s="84"/>
      <c r="C7" s="84"/>
      <c r="D7" s="84"/>
      <c r="E7" s="84"/>
      <c r="F7" s="84"/>
      <c r="G7" s="84"/>
      <c r="H7" s="84"/>
      <c r="I7" s="42"/>
      <c r="J7" s="42"/>
      <c r="K7" s="42"/>
      <c r="L7" s="42"/>
      <c r="M7" s="42"/>
      <c r="N7" s="42"/>
      <c r="O7" s="42"/>
    </row>
    <row r="8" spans="2:16" ht="73.25" customHeight="1" x14ac:dyDescent="0.2">
      <c r="B8" s="128"/>
      <c r="C8" s="128"/>
      <c r="D8" s="128"/>
      <c r="E8" s="128"/>
      <c r="F8" s="128"/>
      <c r="G8" s="128"/>
      <c r="H8" s="128"/>
      <c r="I8" s="42"/>
      <c r="J8" s="42"/>
      <c r="K8" s="42"/>
      <c r="L8" s="42"/>
      <c r="M8" s="42"/>
      <c r="N8" s="42"/>
      <c r="O8" s="42"/>
      <c r="P8" s="42"/>
    </row>
    <row r="9" spans="2:16" ht="61.75" customHeight="1" x14ac:dyDescent="0.2">
      <c r="B9" s="128"/>
      <c r="C9" s="128"/>
      <c r="D9" s="128"/>
      <c r="E9" s="128"/>
      <c r="F9" s="128"/>
      <c r="G9" s="128"/>
      <c r="H9" s="128"/>
    </row>
    <row r="10" spans="2:16" ht="44.5" customHeight="1" x14ac:dyDescent="0.2">
      <c r="B10" s="128"/>
      <c r="C10" s="128"/>
      <c r="D10" s="128"/>
      <c r="E10" s="128"/>
      <c r="F10" s="128"/>
      <c r="G10" s="128"/>
      <c r="H10" s="128"/>
      <c r="I10" s="42"/>
      <c r="J10" s="42"/>
      <c r="K10" s="42"/>
      <c r="L10" s="42"/>
      <c r="M10" s="42"/>
      <c r="N10" s="42"/>
      <c r="O10" s="42"/>
      <c r="P10" s="42"/>
    </row>
    <row r="11" spans="2:16" x14ac:dyDescent="0.2">
      <c r="B11" s="127"/>
      <c r="C11" s="127"/>
      <c r="D11" s="127"/>
      <c r="E11" s="127"/>
      <c r="F11" s="127"/>
      <c r="G11" s="127"/>
      <c r="H11" s="127"/>
      <c r="I11" s="42"/>
      <c r="J11" s="42"/>
      <c r="K11" s="42"/>
      <c r="L11" s="42"/>
      <c r="M11" s="42"/>
      <c r="N11" s="42"/>
      <c r="O11" s="42"/>
    </row>
    <row r="12" spans="2:16" ht="19" thickBot="1" x14ac:dyDescent="0.25">
      <c r="D12" s="42"/>
      <c r="G12" s="42"/>
    </row>
    <row r="13" spans="2:16" ht="19" thickBot="1" x14ac:dyDescent="0.25">
      <c r="E13" s="43" t="s">
        <v>16</v>
      </c>
      <c r="G13" s="42"/>
    </row>
    <row r="15" spans="2:16" x14ac:dyDescent="0.2">
      <c r="D15" s="42"/>
    </row>
    <row r="16" spans="2:16" x14ac:dyDescent="0.2">
      <c r="D16" s="42"/>
    </row>
    <row r="17" spans="4:4" x14ac:dyDescent="0.2">
      <c r="D17" s="42"/>
    </row>
  </sheetData>
  <mergeCells count="6">
    <mergeCell ref="B11:H11"/>
    <mergeCell ref="B5:H5"/>
    <mergeCell ref="B6:H6"/>
    <mergeCell ref="B9:H9"/>
    <mergeCell ref="B8:H8"/>
    <mergeCell ref="B10:H10"/>
  </mergeCells>
  <hyperlinks>
    <hyperlink ref="E13" location="'Self-assessment'!A1" display="Self-assessment " xr:uid="{00000000-0004-0000-0100-000000000000}"/>
  </hyperlink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5918E-16E5-4BFF-B4B0-E5079F70ECCE}">
  <dimension ref="A1:F79"/>
  <sheetViews>
    <sheetView topLeftCell="B69" zoomScale="110" zoomScaleNormal="110" zoomScalePageLayoutView="110" workbookViewId="0">
      <selection activeCell="E77" sqref="E77"/>
    </sheetView>
  </sheetViews>
  <sheetFormatPr baseColWidth="10" defaultColWidth="8.83203125" defaultRowHeight="16" x14ac:dyDescent="0.2"/>
  <cols>
    <col min="1" max="2" width="8.83203125" style="47"/>
    <col min="3" max="3" width="8.83203125" style="47" hidden="1" customWidth="1"/>
    <col min="4" max="4" width="90.33203125" style="47" customWidth="1"/>
    <col min="5" max="5" width="31.6640625" style="47" customWidth="1"/>
    <col min="6" max="6" width="16" style="47" hidden="1" customWidth="1"/>
    <col min="7" max="7" width="8.83203125" style="47"/>
    <col min="8" max="8" width="18.1640625" style="47" customWidth="1"/>
    <col min="9" max="16384" width="8.83203125" style="47"/>
  </cols>
  <sheetData>
    <row r="1" spans="1:6" x14ac:dyDescent="0.2">
      <c r="A1" s="87"/>
    </row>
    <row r="2" spans="1:6" ht="31.5" customHeight="1" x14ac:dyDescent="0.2">
      <c r="B2" s="44" t="s">
        <v>9</v>
      </c>
      <c r="C2" s="44" t="s">
        <v>0</v>
      </c>
      <c r="D2" s="44" t="s">
        <v>17</v>
      </c>
      <c r="E2" s="45" t="s">
        <v>18</v>
      </c>
      <c r="F2" s="46" t="s">
        <v>3</v>
      </c>
    </row>
    <row r="3" spans="1:6" ht="42" customHeight="1" x14ac:dyDescent="0.2">
      <c r="B3" s="46">
        <v>1</v>
      </c>
      <c r="C3" s="46" t="s">
        <v>19</v>
      </c>
      <c r="D3" s="48" t="s">
        <v>20</v>
      </c>
      <c r="E3" s="46" t="s">
        <v>42</v>
      </c>
      <c r="F3" s="46">
        <f>VLOOKUP(E3,'Table SA'!$I$4:$J$8,2,FALSE)</f>
        <v>4</v>
      </c>
    </row>
    <row r="4" spans="1:6" ht="42" customHeight="1" x14ac:dyDescent="0.2">
      <c r="B4" s="46">
        <v>2</v>
      </c>
      <c r="C4" s="46" t="s">
        <v>22</v>
      </c>
      <c r="D4" s="48" t="s">
        <v>23</v>
      </c>
      <c r="E4" s="46" t="s">
        <v>24</v>
      </c>
      <c r="F4" s="46">
        <f>VLOOKUP(E4,'Table SA'!$I$4:$J$8,2,FALSE)</f>
        <v>3</v>
      </c>
    </row>
    <row r="5" spans="1:6" ht="42" customHeight="1" x14ac:dyDescent="0.2">
      <c r="B5" s="46">
        <v>3</v>
      </c>
      <c r="C5" s="46" t="s">
        <v>25</v>
      </c>
      <c r="D5" s="49" t="s">
        <v>26</v>
      </c>
      <c r="E5" s="46" t="s">
        <v>24</v>
      </c>
      <c r="F5" s="46">
        <f>VLOOKUP(E5,'Table SA'!$I$4:$J$8,2,FALSE)</f>
        <v>3</v>
      </c>
    </row>
    <row r="6" spans="1:6" ht="42" customHeight="1" x14ac:dyDescent="0.2">
      <c r="B6" s="46">
        <v>4</v>
      </c>
      <c r="C6" s="46" t="s">
        <v>27</v>
      </c>
      <c r="D6" s="48" t="s">
        <v>28</v>
      </c>
      <c r="E6" s="46" t="s">
        <v>21</v>
      </c>
      <c r="F6" s="46">
        <f>VLOOKUP(E6,'Table SA'!$I$4:$J$8,2,FALSE)</f>
        <v>2</v>
      </c>
    </row>
    <row r="7" spans="1:6" ht="42" customHeight="1" x14ac:dyDescent="0.2">
      <c r="B7" s="46">
        <v>5</v>
      </c>
      <c r="C7" s="46" t="s">
        <v>30</v>
      </c>
      <c r="D7" s="48" t="s">
        <v>31</v>
      </c>
      <c r="E7" s="46" t="s">
        <v>21</v>
      </c>
      <c r="F7" s="46">
        <f>VLOOKUP(E7,'Table SA'!$I$4:$J$8,2,FALSE)</f>
        <v>2</v>
      </c>
    </row>
    <row r="8" spans="1:6" ht="42" customHeight="1" x14ac:dyDescent="0.2">
      <c r="B8" s="46">
        <v>6</v>
      </c>
      <c r="C8" s="46" t="s">
        <v>32</v>
      </c>
      <c r="D8" s="48" t="s">
        <v>33</v>
      </c>
      <c r="E8" s="46" t="s">
        <v>42</v>
      </c>
      <c r="F8" s="46">
        <f>VLOOKUP(E8,'Table SA'!$I$4:$J$8,2,FALSE)</f>
        <v>4</v>
      </c>
    </row>
    <row r="9" spans="1:6" ht="42" customHeight="1" x14ac:dyDescent="0.2">
      <c r="B9" s="46">
        <v>7</v>
      </c>
      <c r="C9" s="46" t="s">
        <v>34</v>
      </c>
      <c r="D9" s="49" t="s">
        <v>35</v>
      </c>
      <c r="E9" s="46" t="s">
        <v>42</v>
      </c>
      <c r="F9" s="46">
        <f>VLOOKUP(E9,'Table SA'!$I$4:$J$8,2,FALSE)</f>
        <v>4</v>
      </c>
    </row>
    <row r="10" spans="1:6" ht="42" customHeight="1" x14ac:dyDescent="0.2">
      <c r="B10" s="46">
        <v>8</v>
      </c>
      <c r="C10" s="46" t="s">
        <v>36</v>
      </c>
      <c r="D10" s="48" t="s">
        <v>37</v>
      </c>
      <c r="E10" s="46" t="s">
        <v>24</v>
      </c>
      <c r="F10" s="46">
        <f>VLOOKUP(E10,'Table SA'!$I$4:$J$8,2,FALSE)</f>
        <v>3</v>
      </c>
    </row>
    <row r="11" spans="1:6" ht="42" customHeight="1" x14ac:dyDescent="0.2">
      <c r="B11" s="46">
        <v>9</v>
      </c>
      <c r="C11" s="46" t="s">
        <v>38</v>
      </c>
      <c r="D11" s="48" t="s">
        <v>39</v>
      </c>
      <c r="E11" s="46" t="s">
        <v>24</v>
      </c>
      <c r="F11" s="46">
        <f>VLOOKUP(E11,'Table SA'!$I$4:$J$8,2,FALSE)</f>
        <v>3</v>
      </c>
    </row>
    <row r="12" spans="1:6" ht="42" customHeight="1" x14ac:dyDescent="0.2">
      <c r="B12" s="46">
        <v>10</v>
      </c>
      <c r="C12" s="46" t="s">
        <v>40</v>
      </c>
      <c r="D12" s="48" t="s">
        <v>41</v>
      </c>
      <c r="E12" s="46" t="s">
        <v>29</v>
      </c>
      <c r="F12" s="46">
        <f>VLOOKUP(E12,'Table SA'!$I$4:$J$8,2,FALSE)</f>
        <v>5</v>
      </c>
    </row>
    <row r="13" spans="1:6" ht="42" customHeight="1" x14ac:dyDescent="0.2">
      <c r="B13" s="46">
        <v>11</v>
      </c>
      <c r="C13" s="46" t="s">
        <v>43</v>
      </c>
      <c r="D13" s="48" t="s">
        <v>44</v>
      </c>
      <c r="E13" s="46" t="s">
        <v>42</v>
      </c>
      <c r="F13" s="46">
        <f>VLOOKUP(E13,'Table SA'!$I$4:$J$8,2,FALSE)</f>
        <v>4</v>
      </c>
    </row>
    <row r="14" spans="1:6" ht="42" customHeight="1" x14ac:dyDescent="0.2">
      <c r="B14" s="46">
        <v>12</v>
      </c>
      <c r="C14" s="46" t="s">
        <v>45</v>
      </c>
      <c r="D14" s="48" t="s">
        <v>46</v>
      </c>
      <c r="E14" s="46" t="s">
        <v>24</v>
      </c>
      <c r="F14" s="46">
        <f>VLOOKUP(E14,'Table SA'!$I$4:$J$8,2,FALSE)</f>
        <v>3</v>
      </c>
    </row>
    <row r="15" spans="1:6" ht="42" customHeight="1" x14ac:dyDescent="0.2">
      <c r="B15" s="46">
        <v>13</v>
      </c>
      <c r="C15" s="46" t="s">
        <v>47</v>
      </c>
      <c r="D15" s="48" t="s">
        <v>48</v>
      </c>
      <c r="E15" s="46" t="s">
        <v>42</v>
      </c>
      <c r="F15" s="46">
        <f>VLOOKUP(E15,'Table SA'!$I$4:$J$8,2,FALSE)</f>
        <v>4</v>
      </c>
    </row>
    <row r="16" spans="1:6" ht="42" customHeight="1" x14ac:dyDescent="0.2">
      <c r="B16" s="46">
        <v>14</v>
      </c>
      <c r="C16" s="46" t="s">
        <v>49</v>
      </c>
      <c r="D16" s="48" t="s">
        <v>50</v>
      </c>
      <c r="E16" s="46" t="s">
        <v>24</v>
      </c>
      <c r="F16" s="46">
        <f>VLOOKUP(E16,'Table SA'!$I$4:$J$8,2,FALSE)</f>
        <v>3</v>
      </c>
    </row>
    <row r="17" spans="2:6" ht="42" customHeight="1" x14ac:dyDescent="0.2">
      <c r="B17" s="46">
        <v>15</v>
      </c>
      <c r="C17" s="46" t="s">
        <v>51</v>
      </c>
      <c r="D17" s="49" t="s">
        <v>52</v>
      </c>
      <c r="E17" s="46" t="s">
        <v>42</v>
      </c>
      <c r="F17" s="46">
        <f>VLOOKUP(E17,'Table SA'!$I$4:$J$8,2,FALSE)</f>
        <v>4</v>
      </c>
    </row>
    <row r="18" spans="2:6" ht="42" customHeight="1" x14ac:dyDescent="0.2">
      <c r="B18" s="46">
        <v>16</v>
      </c>
      <c r="C18" s="46" t="s">
        <v>53</v>
      </c>
      <c r="D18" s="48" t="s">
        <v>54</v>
      </c>
      <c r="E18" s="46" t="s">
        <v>21</v>
      </c>
      <c r="F18" s="46">
        <f>VLOOKUP(E18,'Table SA'!$I$4:$J$8,2,FALSE)</f>
        <v>2</v>
      </c>
    </row>
    <row r="19" spans="2:6" ht="42" customHeight="1" x14ac:dyDescent="0.2">
      <c r="B19" s="46">
        <v>17</v>
      </c>
      <c r="C19" s="46" t="s">
        <v>55</v>
      </c>
      <c r="D19" s="49" t="s">
        <v>56</v>
      </c>
      <c r="E19" s="46" t="s">
        <v>42</v>
      </c>
      <c r="F19" s="46">
        <f>VLOOKUP(E19,'Table SA'!$I$4:$J$8,2,FALSE)</f>
        <v>4</v>
      </c>
    </row>
    <row r="20" spans="2:6" ht="42" customHeight="1" x14ac:dyDescent="0.2">
      <c r="B20" s="46">
        <v>18</v>
      </c>
      <c r="C20" s="46" t="s">
        <v>57</v>
      </c>
      <c r="D20" s="49" t="s">
        <v>58</v>
      </c>
      <c r="E20" s="46" t="s">
        <v>42</v>
      </c>
      <c r="F20" s="46">
        <f>VLOOKUP(E20,'Table SA'!$I$4:$J$8,2,FALSE)</f>
        <v>4</v>
      </c>
    </row>
    <row r="21" spans="2:6" ht="42" customHeight="1" x14ac:dyDescent="0.2">
      <c r="B21" s="46">
        <v>19</v>
      </c>
      <c r="C21" s="46" t="s">
        <v>59</v>
      </c>
      <c r="D21" s="49" t="s">
        <v>60</v>
      </c>
      <c r="E21" s="46" t="s">
        <v>24</v>
      </c>
      <c r="F21" s="46">
        <f>VLOOKUP(E21,'Table SA'!$I$4:$J$8,2,FALSE)</f>
        <v>3</v>
      </c>
    </row>
    <row r="22" spans="2:6" ht="42" customHeight="1" x14ac:dyDescent="0.2">
      <c r="B22" s="46">
        <v>20</v>
      </c>
      <c r="C22" s="46" t="s">
        <v>61</v>
      </c>
      <c r="D22" s="49" t="s">
        <v>62</v>
      </c>
      <c r="E22" s="46" t="s">
        <v>24</v>
      </c>
      <c r="F22" s="46">
        <f>VLOOKUP(E22,'Table SA'!$I$4:$J$8,2,FALSE)</f>
        <v>3</v>
      </c>
    </row>
    <row r="23" spans="2:6" ht="42" customHeight="1" x14ac:dyDescent="0.2">
      <c r="B23" s="46">
        <v>21</v>
      </c>
      <c r="C23" s="46" t="s">
        <v>63</v>
      </c>
      <c r="D23" s="48" t="s">
        <v>64</v>
      </c>
      <c r="E23" s="46" t="s">
        <v>24</v>
      </c>
      <c r="F23" s="46">
        <f>VLOOKUP(E23,'Table SA'!$I$4:$J$8,2,FALSE)</f>
        <v>3</v>
      </c>
    </row>
    <row r="24" spans="2:6" ht="42" customHeight="1" x14ac:dyDescent="0.2">
      <c r="B24" s="46">
        <v>22</v>
      </c>
      <c r="C24" s="46" t="s">
        <v>65</v>
      </c>
      <c r="D24" s="49" t="s">
        <v>66</v>
      </c>
      <c r="E24" s="46" t="s">
        <v>24</v>
      </c>
      <c r="F24" s="46">
        <f>VLOOKUP(E24,'Table SA'!$I$4:$J$8,2,FALSE)</f>
        <v>3</v>
      </c>
    </row>
    <row r="25" spans="2:6" ht="42" customHeight="1" x14ac:dyDescent="0.2">
      <c r="B25" s="46">
        <v>23</v>
      </c>
      <c r="C25" s="46" t="s">
        <v>67</v>
      </c>
      <c r="D25" s="49" t="s">
        <v>68</v>
      </c>
      <c r="E25" s="46" t="s">
        <v>21</v>
      </c>
      <c r="F25" s="46">
        <f>VLOOKUP(E25,'Table SA'!$I$4:$J$8,2,FALSE)</f>
        <v>2</v>
      </c>
    </row>
    <row r="26" spans="2:6" ht="42" customHeight="1" x14ac:dyDescent="0.2">
      <c r="B26" s="46">
        <v>24</v>
      </c>
      <c r="C26" s="46" t="s">
        <v>69</v>
      </c>
      <c r="D26" s="49" t="s">
        <v>70</v>
      </c>
      <c r="E26" s="46" t="s">
        <v>42</v>
      </c>
      <c r="F26" s="46">
        <f>VLOOKUP(E26,'Table SA'!$I$4:$J$8,2,FALSE)</f>
        <v>4</v>
      </c>
    </row>
    <row r="27" spans="2:6" ht="42" customHeight="1" x14ac:dyDescent="0.2">
      <c r="B27" s="46">
        <v>25</v>
      </c>
      <c r="C27" s="46" t="s">
        <v>71</v>
      </c>
      <c r="D27" s="49" t="s">
        <v>72</v>
      </c>
      <c r="E27" s="46" t="s">
        <v>21</v>
      </c>
      <c r="F27" s="46">
        <f>VLOOKUP(E27,'Table SA'!$I$4:$J$8,2,FALSE)</f>
        <v>2</v>
      </c>
    </row>
    <row r="28" spans="2:6" ht="42" customHeight="1" x14ac:dyDescent="0.2">
      <c r="B28" s="46">
        <v>26</v>
      </c>
      <c r="C28" s="46" t="s">
        <v>73</v>
      </c>
      <c r="D28" s="49" t="s">
        <v>74</v>
      </c>
      <c r="E28" s="46" t="s">
        <v>24</v>
      </c>
      <c r="F28" s="46">
        <f>VLOOKUP(E28,'Table SA'!$I$4:$J$8,2,FALSE)</f>
        <v>3</v>
      </c>
    </row>
    <row r="29" spans="2:6" ht="42" customHeight="1" x14ac:dyDescent="0.2">
      <c r="B29" s="46">
        <v>27</v>
      </c>
      <c r="C29" s="46" t="s">
        <v>75</v>
      </c>
      <c r="D29" s="49" t="s">
        <v>76</v>
      </c>
      <c r="E29" s="46" t="s">
        <v>24</v>
      </c>
      <c r="F29" s="46">
        <f>VLOOKUP(E29,'Table SA'!$I$4:$J$8,2,FALSE)</f>
        <v>3</v>
      </c>
    </row>
    <row r="30" spans="2:6" ht="42" customHeight="1" x14ac:dyDescent="0.2">
      <c r="B30" s="46">
        <v>28</v>
      </c>
      <c r="C30" s="46" t="s">
        <v>77</v>
      </c>
      <c r="D30" s="48" t="s">
        <v>78</v>
      </c>
      <c r="E30" s="46" t="s">
        <v>42</v>
      </c>
      <c r="F30" s="46">
        <f>VLOOKUP(E30,'Table SA'!$I$4:$J$8,2,FALSE)</f>
        <v>4</v>
      </c>
    </row>
    <row r="31" spans="2:6" ht="42" customHeight="1" x14ac:dyDescent="0.2">
      <c r="B31" s="46">
        <v>29</v>
      </c>
      <c r="C31" s="46" t="s">
        <v>79</v>
      </c>
      <c r="D31" s="49" t="s">
        <v>80</v>
      </c>
      <c r="E31" s="46" t="s">
        <v>24</v>
      </c>
      <c r="F31" s="46">
        <f>VLOOKUP(E31,'Table SA'!$I$4:$J$8,2,FALSE)</f>
        <v>3</v>
      </c>
    </row>
    <row r="32" spans="2:6" ht="42" customHeight="1" x14ac:dyDescent="0.2">
      <c r="B32" s="46">
        <v>30</v>
      </c>
      <c r="C32" s="46" t="s">
        <v>81</v>
      </c>
      <c r="D32" s="49" t="s">
        <v>82</v>
      </c>
      <c r="E32" s="46" t="s">
        <v>42</v>
      </c>
      <c r="F32" s="46">
        <f>VLOOKUP(E32,'Table SA'!$I$4:$J$8,2,FALSE)</f>
        <v>4</v>
      </c>
    </row>
    <row r="33" spans="2:6" ht="42" customHeight="1" x14ac:dyDescent="0.2">
      <c r="B33" s="46">
        <v>31</v>
      </c>
      <c r="C33" s="46" t="s">
        <v>83</v>
      </c>
      <c r="D33" s="49" t="s">
        <v>84</v>
      </c>
      <c r="E33" s="46" t="s">
        <v>42</v>
      </c>
      <c r="F33" s="46">
        <f>VLOOKUP(E33,'Table SA'!$I$4:$J$8,2,FALSE)</f>
        <v>4</v>
      </c>
    </row>
    <row r="34" spans="2:6" ht="42" customHeight="1" x14ac:dyDescent="0.2">
      <c r="B34" s="46">
        <v>32</v>
      </c>
      <c r="C34" s="46" t="s">
        <v>85</v>
      </c>
      <c r="D34" s="49" t="s">
        <v>86</v>
      </c>
      <c r="E34" s="46" t="s">
        <v>42</v>
      </c>
      <c r="F34" s="46">
        <f>VLOOKUP(E34,'Table SA'!$I$4:$J$8,2,FALSE)</f>
        <v>4</v>
      </c>
    </row>
    <row r="35" spans="2:6" ht="42" customHeight="1" x14ac:dyDescent="0.2">
      <c r="B35" s="46">
        <v>33</v>
      </c>
      <c r="C35" s="46" t="s">
        <v>87</v>
      </c>
      <c r="D35" s="49" t="s">
        <v>88</v>
      </c>
      <c r="E35" s="46" t="s">
        <v>24</v>
      </c>
      <c r="F35" s="46">
        <f>VLOOKUP(E35,'Table SA'!$I$4:$J$8,2,FALSE)</f>
        <v>3</v>
      </c>
    </row>
    <row r="36" spans="2:6" ht="42" customHeight="1" x14ac:dyDescent="0.2">
      <c r="B36" s="46">
        <v>34</v>
      </c>
      <c r="C36" s="46" t="s">
        <v>89</v>
      </c>
      <c r="D36" s="48" t="s">
        <v>90</v>
      </c>
      <c r="E36" s="46" t="s">
        <v>29</v>
      </c>
      <c r="F36" s="46">
        <f>VLOOKUP(E36,'Table SA'!$I$4:$J$8,2,FALSE)</f>
        <v>5</v>
      </c>
    </row>
    <row r="37" spans="2:6" ht="42" customHeight="1" x14ac:dyDescent="0.2">
      <c r="B37" s="46">
        <v>35</v>
      </c>
      <c r="C37" s="46" t="s">
        <v>91</v>
      </c>
      <c r="D37" s="49" t="s">
        <v>92</v>
      </c>
      <c r="E37" s="46" t="s">
        <v>29</v>
      </c>
      <c r="F37" s="46">
        <f>VLOOKUP(E37,'Table SA'!$I$4:$J$8,2,FALSE)</f>
        <v>5</v>
      </c>
    </row>
    <row r="38" spans="2:6" ht="42" customHeight="1" x14ac:dyDescent="0.2">
      <c r="B38" s="46">
        <v>36</v>
      </c>
      <c r="C38" s="46" t="s">
        <v>93</v>
      </c>
      <c r="D38" s="48" t="s">
        <v>94</v>
      </c>
      <c r="E38" s="46" t="s">
        <v>24</v>
      </c>
      <c r="F38" s="46">
        <f>VLOOKUP(E38,'Table SA'!$I$4:$J$8,2,FALSE)</f>
        <v>3</v>
      </c>
    </row>
    <row r="39" spans="2:6" ht="42" customHeight="1" x14ac:dyDescent="0.2">
      <c r="B39" s="46">
        <v>37</v>
      </c>
      <c r="C39" s="46" t="s">
        <v>95</v>
      </c>
      <c r="D39" s="49" t="s">
        <v>96</v>
      </c>
      <c r="E39" s="46" t="s">
        <v>42</v>
      </c>
      <c r="F39" s="46">
        <f>VLOOKUP(E39,'Table SA'!$I$4:$J$8,2,FALSE)</f>
        <v>4</v>
      </c>
    </row>
    <row r="40" spans="2:6" ht="42" customHeight="1" x14ac:dyDescent="0.2">
      <c r="B40" s="46">
        <v>38</v>
      </c>
      <c r="C40" s="46" t="s">
        <v>97</v>
      </c>
      <c r="D40" s="49" t="s">
        <v>98</v>
      </c>
      <c r="E40" s="46" t="s">
        <v>42</v>
      </c>
      <c r="F40" s="46">
        <f>VLOOKUP(E40,'Table SA'!$I$4:$J$8,2,FALSE)</f>
        <v>4</v>
      </c>
    </row>
    <row r="41" spans="2:6" ht="42" customHeight="1" x14ac:dyDescent="0.2">
      <c r="B41" s="46">
        <v>39</v>
      </c>
      <c r="C41" s="46" t="s">
        <v>99</v>
      </c>
      <c r="D41" s="48" t="s">
        <v>100</v>
      </c>
      <c r="E41" s="46" t="s">
        <v>42</v>
      </c>
      <c r="F41" s="46">
        <f>VLOOKUP(E41,'Table SA'!$I$4:$J$8,2,FALSE)</f>
        <v>4</v>
      </c>
    </row>
    <row r="42" spans="2:6" ht="42" customHeight="1" x14ac:dyDescent="0.2">
      <c r="B42" s="46">
        <v>40</v>
      </c>
      <c r="C42" s="46" t="s">
        <v>101</v>
      </c>
      <c r="D42" s="49" t="s">
        <v>102</v>
      </c>
      <c r="E42" s="46" t="s">
        <v>42</v>
      </c>
      <c r="F42" s="46">
        <f>VLOOKUP(E42,'Table SA'!$I$4:$J$8,2,FALSE)</f>
        <v>4</v>
      </c>
    </row>
    <row r="43" spans="2:6" ht="42" customHeight="1" x14ac:dyDescent="0.2">
      <c r="B43" s="46">
        <v>41</v>
      </c>
      <c r="C43" s="46" t="s">
        <v>103</v>
      </c>
      <c r="D43" s="48" t="s">
        <v>104</v>
      </c>
      <c r="E43" s="46" t="s">
        <v>42</v>
      </c>
      <c r="F43" s="46">
        <f>VLOOKUP(E43,'Table SA'!$I$4:$J$8,2,FALSE)</f>
        <v>4</v>
      </c>
    </row>
    <row r="44" spans="2:6" ht="42" customHeight="1" x14ac:dyDescent="0.2">
      <c r="B44" s="46">
        <v>42</v>
      </c>
      <c r="C44" s="46" t="s">
        <v>105</v>
      </c>
      <c r="D44" s="49" t="s">
        <v>106</v>
      </c>
      <c r="E44" s="46" t="s">
        <v>42</v>
      </c>
      <c r="F44" s="46">
        <f>VLOOKUP(E44,'Table SA'!$I$4:$J$8,2,FALSE)</f>
        <v>4</v>
      </c>
    </row>
    <row r="45" spans="2:6" ht="42" customHeight="1" x14ac:dyDescent="0.2">
      <c r="B45" s="46">
        <v>43</v>
      </c>
      <c r="C45" s="46" t="s">
        <v>107</v>
      </c>
      <c r="D45" s="49" t="s">
        <v>108</v>
      </c>
      <c r="E45" s="46" t="s">
        <v>29</v>
      </c>
      <c r="F45" s="46">
        <f>VLOOKUP(E45,'Table SA'!$I$4:$J$8,2,FALSE)</f>
        <v>5</v>
      </c>
    </row>
    <row r="46" spans="2:6" ht="42" customHeight="1" x14ac:dyDescent="0.2">
      <c r="B46" s="46">
        <v>44</v>
      </c>
      <c r="C46" s="46" t="s">
        <v>109</v>
      </c>
      <c r="D46" s="49" t="s">
        <v>110</v>
      </c>
      <c r="E46" s="46" t="s">
        <v>24</v>
      </c>
      <c r="F46" s="46">
        <f>VLOOKUP(E46,'Table SA'!$I$4:$J$8,2,FALSE)</f>
        <v>3</v>
      </c>
    </row>
    <row r="47" spans="2:6" ht="42" customHeight="1" x14ac:dyDescent="0.2">
      <c r="B47" s="46">
        <v>45</v>
      </c>
      <c r="C47" s="46" t="s">
        <v>111</v>
      </c>
      <c r="D47" s="48" t="s">
        <v>112</v>
      </c>
      <c r="E47" s="46" t="s">
        <v>42</v>
      </c>
      <c r="F47" s="46">
        <f>VLOOKUP(E47,'Table SA'!$I$4:$J$8,2,FALSE)</f>
        <v>4</v>
      </c>
    </row>
    <row r="48" spans="2:6" ht="42" customHeight="1" x14ac:dyDescent="0.2">
      <c r="B48" s="46">
        <v>46</v>
      </c>
      <c r="C48" s="46" t="s">
        <v>113</v>
      </c>
      <c r="D48" s="49" t="s">
        <v>114</v>
      </c>
      <c r="E48" s="46" t="s">
        <v>42</v>
      </c>
      <c r="F48" s="46">
        <f>VLOOKUP(E48,'Table SA'!$I$4:$J$8,2,FALSE)</f>
        <v>4</v>
      </c>
    </row>
    <row r="49" spans="2:6" ht="42" customHeight="1" x14ac:dyDescent="0.2">
      <c r="B49" s="46">
        <v>47</v>
      </c>
      <c r="C49" s="46" t="s">
        <v>115</v>
      </c>
      <c r="D49" s="48" t="s">
        <v>116</v>
      </c>
      <c r="E49" s="46" t="s">
        <v>42</v>
      </c>
      <c r="F49" s="46">
        <f>VLOOKUP(E49,'Table SA'!$I$4:$J$8,2,FALSE)</f>
        <v>4</v>
      </c>
    </row>
    <row r="50" spans="2:6" ht="42" customHeight="1" x14ac:dyDescent="0.2">
      <c r="B50" s="46">
        <v>48</v>
      </c>
      <c r="C50" s="46" t="s">
        <v>117</v>
      </c>
      <c r="D50" s="49" t="s">
        <v>118</v>
      </c>
      <c r="E50" s="46" t="s">
        <v>42</v>
      </c>
      <c r="F50" s="46">
        <f>VLOOKUP(E50,'Table SA'!$I$4:$J$8,2,FALSE)</f>
        <v>4</v>
      </c>
    </row>
    <row r="51" spans="2:6" ht="42" customHeight="1" x14ac:dyDescent="0.2">
      <c r="B51" s="46">
        <v>49</v>
      </c>
      <c r="C51" s="46" t="s">
        <v>119</v>
      </c>
      <c r="D51" s="48" t="s">
        <v>120</v>
      </c>
      <c r="E51" s="46" t="s">
        <v>21</v>
      </c>
      <c r="F51" s="46">
        <f>VLOOKUP(E51,'Table SA'!$I$4:$J$8,2,FALSE)</f>
        <v>2</v>
      </c>
    </row>
    <row r="52" spans="2:6" ht="42" customHeight="1" x14ac:dyDescent="0.2">
      <c r="B52" s="46">
        <v>50</v>
      </c>
      <c r="C52" s="46" t="s">
        <v>121</v>
      </c>
      <c r="D52" s="48" t="s">
        <v>122</v>
      </c>
      <c r="E52" s="46" t="s">
        <v>42</v>
      </c>
      <c r="F52" s="46">
        <f>VLOOKUP(E52,'Table SA'!$I$4:$J$8,2,FALSE)</f>
        <v>4</v>
      </c>
    </row>
    <row r="53" spans="2:6" ht="42" customHeight="1" x14ac:dyDescent="0.2">
      <c r="B53" s="46">
        <v>51</v>
      </c>
      <c r="C53" s="46" t="s">
        <v>123</v>
      </c>
      <c r="D53" s="49" t="s">
        <v>124</v>
      </c>
      <c r="E53" s="46" t="s">
        <v>42</v>
      </c>
      <c r="F53" s="46">
        <f>VLOOKUP(E53,'Table SA'!$I$4:$J$8,2,FALSE)</f>
        <v>4</v>
      </c>
    </row>
    <row r="54" spans="2:6" ht="42" customHeight="1" x14ac:dyDescent="0.2">
      <c r="B54" s="46">
        <v>52</v>
      </c>
      <c r="C54" s="46" t="s">
        <v>125</v>
      </c>
      <c r="D54" s="49" t="s">
        <v>126</v>
      </c>
      <c r="E54" s="46" t="s">
        <v>42</v>
      </c>
      <c r="F54" s="46">
        <f>VLOOKUP(E54,'Table SA'!$I$4:$J$8,2,FALSE)</f>
        <v>4</v>
      </c>
    </row>
    <row r="55" spans="2:6" ht="42" customHeight="1" x14ac:dyDescent="0.2">
      <c r="B55" s="46">
        <v>53</v>
      </c>
      <c r="C55" s="46" t="s">
        <v>127</v>
      </c>
      <c r="D55" s="49" t="s">
        <v>128</v>
      </c>
      <c r="E55" s="46" t="s">
        <v>24</v>
      </c>
      <c r="F55" s="46">
        <f>VLOOKUP(E55,'Table SA'!$I$4:$J$8,2,FALSE)</f>
        <v>3</v>
      </c>
    </row>
    <row r="56" spans="2:6" ht="42" customHeight="1" x14ac:dyDescent="0.2">
      <c r="B56" s="46">
        <v>54</v>
      </c>
      <c r="C56" s="46" t="s">
        <v>129</v>
      </c>
      <c r="D56" s="48" t="s">
        <v>130</v>
      </c>
      <c r="E56" s="46" t="s">
        <v>21</v>
      </c>
      <c r="F56" s="46">
        <f>VLOOKUP(E56,'Table SA'!$I$4:$J$8,2,FALSE)</f>
        <v>2</v>
      </c>
    </row>
    <row r="57" spans="2:6" ht="42" customHeight="1" x14ac:dyDescent="0.2">
      <c r="B57" s="46">
        <v>55</v>
      </c>
      <c r="C57" s="46" t="s">
        <v>131</v>
      </c>
      <c r="D57" s="49" t="s">
        <v>132</v>
      </c>
      <c r="E57" s="46" t="s">
        <v>24</v>
      </c>
      <c r="F57" s="46">
        <f>VLOOKUP(E57,'Table SA'!$I$4:$J$8,2,FALSE)</f>
        <v>3</v>
      </c>
    </row>
    <row r="58" spans="2:6" ht="42" customHeight="1" x14ac:dyDescent="0.2">
      <c r="B58" s="46">
        <v>56</v>
      </c>
      <c r="C58" s="46" t="s">
        <v>133</v>
      </c>
      <c r="D58" s="49" t="s">
        <v>134</v>
      </c>
      <c r="E58" s="46" t="s">
        <v>42</v>
      </c>
      <c r="F58" s="46">
        <f>VLOOKUP(E58,'Table SA'!$I$4:$J$8,2,FALSE)</f>
        <v>4</v>
      </c>
    </row>
    <row r="59" spans="2:6" ht="42" customHeight="1" x14ac:dyDescent="0.2">
      <c r="B59" s="46">
        <v>57</v>
      </c>
      <c r="C59" s="46" t="s">
        <v>135</v>
      </c>
      <c r="D59" s="48" t="s">
        <v>136</v>
      </c>
      <c r="E59" s="46" t="s">
        <v>24</v>
      </c>
      <c r="F59" s="46">
        <f>VLOOKUP(E59,'Table SA'!$I$4:$J$8,2,FALSE)</f>
        <v>3</v>
      </c>
    </row>
    <row r="60" spans="2:6" ht="42" customHeight="1" x14ac:dyDescent="0.2">
      <c r="B60" s="46">
        <v>58</v>
      </c>
      <c r="C60" s="46" t="s">
        <v>137</v>
      </c>
      <c r="D60" s="48" t="s">
        <v>138</v>
      </c>
      <c r="E60" s="46" t="s">
        <v>29</v>
      </c>
      <c r="F60" s="46">
        <f>VLOOKUP(E60,'Table SA'!$I$4:$J$8,2,FALSE)</f>
        <v>5</v>
      </c>
    </row>
    <row r="61" spans="2:6" ht="42" customHeight="1" x14ac:dyDescent="0.2">
      <c r="B61" s="46">
        <v>59</v>
      </c>
      <c r="C61" s="46" t="s">
        <v>139</v>
      </c>
      <c r="D61" s="48" t="s">
        <v>140</v>
      </c>
      <c r="E61" s="46" t="s">
        <v>24</v>
      </c>
      <c r="F61" s="46">
        <f>VLOOKUP(E61,'Table SA'!$I$4:$J$8,2,FALSE)</f>
        <v>3</v>
      </c>
    </row>
    <row r="62" spans="2:6" ht="42" customHeight="1" x14ac:dyDescent="0.2">
      <c r="B62" s="46">
        <v>60</v>
      </c>
      <c r="C62" s="46" t="s">
        <v>141</v>
      </c>
      <c r="D62" s="48" t="s">
        <v>142</v>
      </c>
      <c r="E62" s="46" t="s">
        <v>42</v>
      </c>
      <c r="F62" s="46">
        <f>VLOOKUP(E62,'Table SA'!$I$4:$J$8,2,FALSE)</f>
        <v>4</v>
      </c>
    </row>
    <row r="63" spans="2:6" ht="42" customHeight="1" x14ac:dyDescent="0.2">
      <c r="B63" s="46">
        <v>61</v>
      </c>
      <c r="C63" s="46" t="s">
        <v>143</v>
      </c>
      <c r="D63" s="48" t="s">
        <v>144</v>
      </c>
      <c r="E63" s="46" t="s">
        <v>42</v>
      </c>
      <c r="F63" s="46">
        <f>VLOOKUP(E63,'Table SA'!$I$4:$J$8,2,FALSE)</f>
        <v>4</v>
      </c>
    </row>
    <row r="64" spans="2:6" ht="42" customHeight="1" x14ac:dyDescent="0.2">
      <c r="B64" s="46">
        <v>62</v>
      </c>
      <c r="C64" s="46" t="s">
        <v>145</v>
      </c>
      <c r="D64" s="48" t="s">
        <v>146</v>
      </c>
      <c r="E64" s="46" t="s">
        <v>24</v>
      </c>
      <c r="F64" s="46">
        <f>VLOOKUP(E64,'Table SA'!$I$4:$J$8,2,FALSE)</f>
        <v>3</v>
      </c>
    </row>
    <row r="65" spans="2:6" ht="42" customHeight="1" x14ac:dyDescent="0.2">
      <c r="B65" s="46">
        <v>63</v>
      </c>
      <c r="C65" s="46" t="s">
        <v>147</v>
      </c>
      <c r="D65" s="49" t="s">
        <v>148</v>
      </c>
      <c r="E65" s="46" t="s">
        <v>42</v>
      </c>
      <c r="F65" s="46">
        <f>VLOOKUP(E65,'Table SA'!$I$4:$J$8,2,FALSE)</f>
        <v>4</v>
      </c>
    </row>
    <row r="66" spans="2:6" ht="42" customHeight="1" x14ac:dyDescent="0.2">
      <c r="B66" s="46">
        <v>64</v>
      </c>
      <c r="C66" s="46" t="s">
        <v>149</v>
      </c>
      <c r="D66" s="48" t="s">
        <v>150</v>
      </c>
      <c r="E66" s="46" t="s">
        <v>29</v>
      </c>
      <c r="F66" s="46">
        <f>VLOOKUP(E66,'Table SA'!$I$4:$J$8,2,FALSE)</f>
        <v>5</v>
      </c>
    </row>
    <row r="67" spans="2:6" ht="42" customHeight="1" x14ac:dyDescent="0.2">
      <c r="B67" s="46">
        <v>65</v>
      </c>
      <c r="C67" s="46" t="s">
        <v>151</v>
      </c>
      <c r="D67" s="49" t="s">
        <v>152</v>
      </c>
      <c r="E67" s="46" t="s">
        <v>42</v>
      </c>
      <c r="F67" s="46">
        <f>VLOOKUP(E67,'Table SA'!$I$4:$J$8,2,FALSE)</f>
        <v>4</v>
      </c>
    </row>
    <row r="68" spans="2:6" ht="42" customHeight="1" x14ac:dyDescent="0.2">
      <c r="B68" s="46">
        <v>66</v>
      </c>
      <c r="C68" s="46" t="s">
        <v>153</v>
      </c>
      <c r="D68" s="49" t="s">
        <v>154</v>
      </c>
      <c r="E68" s="46" t="s">
        <v>42</v>
      </c>
      <c r="F68" s="46">
        <f>VLOOKUP(E68,'Table SA'!$I$4:$J$8,2,FALSE)</f>
        <v>4</v>
      </c>
    </row>
    <row r="69" spans="2:6" ht="42" customHeight="1" x14ac:dyDescent="0.2">
      <c r="B69" s="46">
        <v>67</v>
      </c>
      <c r="C69" s="46" t="s">
        <v>155</v>
      </c>
      <c r="D69" s="48" t="s">
        <v>156</v>
      </c>
      <c r="E69" s="46" t="s">
        <v>24</v>
      </c>
      <c r="F69" s="46">
        <f>VLOOKUP(E69,'Table SA'!$I$4:$J$8,2,FALSE)</f>
        <v>3</v>
      </c>
    </row>
    <row r="70" spans="2:6" ht="42" customHeight="1" x14ac:dyDescent="0.2">
      <c r="B70" s="46">
        <v>68</v>
      </c>
      <c r="C70" s="46" t="s">
        <v>157</v>
      </c>
      <c r="D70" s="49" t="s">
        <v>158</v>
      </c>
      <c r="E70" s="46" t="s">
        <v>21</v>
      </c>
      <c r="F70" s="46">
        <f>VLOOKUP(E70,'Table SA'!$I$4:$J$8,2,FALSE)</f>
        <v>2</v>
      </c>
    </row>
    <row r="71" spans="2:6" ht="42" customHeight="1" x14ac:dyDescent="0.2">
      <c r="B71" s="46">
        <v>69</v>
      </c>
      <c r="C71" s="46" t="s">
        <v>159</v>
      </c>
      <c r="D71" s="49" t="s">
        <v>160</v>
      </c>
      <c r="E71" s="46" t="s">
        <v>24</v>
      </c>
      <c r="F71" s="46">
        <f>VLOOKUP(E71,'Table SA'!$I$4:$J$8,2,FALSE)</f>
        <v>3</v>
      </c>
    </row>
    <row r="72" spans="2:6" ht="42" customHeight="1" x14ac:dyDescent="0.2">
      <c r="B72" s="46">
        <v>70</v>
      </c>
      <c r="C72" s="46" t="s">
        <v>161</v>
      </c>
      <c r="D72" s="49" t="s">
        <v>162</v>
      </c>
      <c r="E72" s="46" t="s">
        <v>24</v>
      </c>
      <c r="F72" s="46">
        <f>VLOOKUP(E72,'Table SA'!$I$4:$J$8,2,FALSE)</f>
        <v>3</v>
      </c>
    </row>
    <row r="73" spans="2:6" ht="42" customHeight="1" x14ac:dyDescent="0.2">
      <c r="B73" s="46">
        <v>71</v>
      </c>
      <c r="C73" s="46" t="s">
        <v>163</v>
      </c>
      <c r="D73" s="48" t="s">
        <v>164</v>
      </c>
      <c r="E73" s="46" t="s">
        <v>42</v>
      </c>
      <c r="F73" s="46">
        <f>VLOOKUP(E73,'Table SA'!$I$4:$J$8,2,FALSE)</f>
        <v>4</v>
      </c>
    </row>
    <row r="74" spans="2:6" ht="42" customHeight="1" x14ac:dyDescent="0.2">
      <c r="B74" s="46">
        <v>72</v>
      </c>
      <c r="C74" s="46" t="s">
        <v>165</v>
      </c>
      <c r="D74" s="49" t="s">
        <v>166</v>
      </c>
      <c r="E74" s="46" t="s">
        <v>42</v>
      </c>
      <c r="F74" s="46">
        <f>VLOOKUP(E74,'Table SA'!$I$4:$J$8,2,FALSE)</f>
        <v>4</v>
      </c>
    </row>
    <row r="75" spans="2:6" ht="42" customHeight="1" x14ac:dyDescent="0.2">
      <c r="B75" s="46">
        <v>73</v>
      </c>
      <c r="C75" s="46" t="s">
        <v>167</v>
      </c>
      <c r="D75" s="48" t="s">
        <v>168</v>
      </c>
      <c r="E75" s="46" t="s">
        <v>24</v>
      </c>
      <c r="F75" s="46">
        <f>VLOOKUP(E75,'Table SA'!$I$4:$J$8,2,FALSE)</f>
        <v>3</v>
      </c>
    </row>
    <row r="76" spans="2:6" ht="42" customHeight="1" x14ac:dyDescent="0.2">
      <c r="B76" s="46">
        <v>74</v>
      </c>
      <c r="C76" s="46" t="s">
        <v>169</v>
      </c>
      <c r="D76" s="49" t="s">
        <v>170</v>
      </c>
      <c r="E76" s="46" t="s">
        <v>42</v>
      </c>
      <c r="F76" s="46">
        <f>VLOOKUP(E76,'Table SA'!$I$4:$J$8,2,FALSE)</f>
        <v>4</v>
      </c>
    </row>
    <row r="77" spans="2:6" ht="42" customHeight="1" x14ac:dyDescent="0.2">
      <c r="B77" s="46">
        <v>75</v>
      </c>
      <c r="C77" s="46" t="s">
        <v>171</v>
      </c>
      <c r="D77" s="49" t="s">
        <v>172</v>
      </c>
      <c r="E77" s="46" t="s">
        <v>42</v>
      </c>
      <c r="F77" s="46">
        <f>VLOOKUP(E77,'Table SA'!$I$4:$J$8,2,FALSE)</f>
        <v>4</v>
      </c>
    </row>
    <row r="78" spans="2:6" ht="17" thickBot="1" x14ac:dyDescent="0.25"/>
    <row r="79" spans="2:6" ht="19" thickBot="1" x14ac:dyDescent="0.25">
      <c r="D79" s="43" t="s">
        <v>173</v>
      </c>
    </row>
  </sheetData>
  <hyperlinks>
    <hyperlink ref="D79" location="Results!A1" display="Results" xr:uid="{C02F4570-F893-446A-89C1-1664B94A039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E6821BB-8D05-41F3-99BA-DD61F6A8CC16}">
          <x14:formula1>
            <xm:f>'Table SA'!$I$4:$I$8</xm:f>
          </x14:formula1>
          <xm:sqref>E3:E77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DF45-C043-4F23-8AA4-86114122358F}">
  <dimension ref="B3:R78"/>
  <sheetViews>
    <sheetView workbookViewId="0">
      <selection activeCell="H19" sqref="H19"/>
    </sheetView>
  </sheetViews>
  <sheetFormatPr baseColWidth="10" defaultColWidth="8.83203125" defaultRowHeight="16" x14ac:dyDescent="0.2"/>
  <cols>
    <col min="1" max="1" width="8.83203125" style="10"/>
    <col min="2" max="2" width="18.6640625" style="10" bestFit="1" customWidth="1"/>
    <col min="3" max="3" width="18.6640625" style="10" customWidth="1"/>
    <col min="4" max="4" width="11.83203125" style="10" customWidth="1"/>
    <col min="5" max="5" width="12.83203125" style="10" bestFit="1" customWidth="1"/>
    <col min="6" max="6" width="8.5" style="10" bestFit="1" customWidth="1"/>
    <col min="7" max="7" width="5" style="10" customWidth="1"/>
    <col min="8" max="8" width="20.1640625" style="10" bestFit="1" customWidth="1"/>
    <col min="9" max="9" width="32.33203125" style="10" customWidth="1"/>
    <col min="10" max="10" width="10.6640625" style="10" customWidth="1"/>
    <col min="11" max="11" width="11" style="10" bestFit="1" customWidth="1"/>
    <col min="12" max="12" width="12.1640625" style="10" bestFit="1" customWidth="1"/>
    <col min="13" max="13" width="14.6640625" style="10" bestFit="1" customWidth="1"/>
    <col min="14" max="14" width="20.6640625" style="10" bestFit="1" customWidth="1"/>
    <col min="15" max="15" width="20.5" style="10" bestFit="1" customWidth="1"/>
    <col min="16" max="16" width="21" style="10" bestFit="1" customWidth="1"/>
    <col min="17" max="17" width="12.5" style="10" bestFit="1" customWidth="1"/>
    <col min="18" max="18" width="21.33203125" style="9" bestFit="1" customWidth="1"/>
    <col min="19" max="19" width="20.6640625" style="10" bestFit="1" customWidth="1"/>
    <col min="20" max="16384" width="8.83203125" style="10"/>
  </cols>
  <sheetData>
    <row r="3" spans="2:18" ht="17" thickBot="1" x14ac:dyDescent="0.25">
      <c r="B3" s="3" t="s">
        <v>4</v>
      </c>
      <c r="C3" s="3" t="s">
        <v>5</v>
      </c>
      <c r="D3" s="3" t="s">
        <v>8</v>
      </c>
      <c r="E3" s="3" t="s">
        <v>7</v>
      </c>
      <c r="F3" s="3" t="s">
        <v>6</v>
      </c>
      <c r="I3" s="1" t="s">
        <v>1</v>
      </c>
      <c r="J3" s="1" t="s">
        <v>2</v>
      </c>
      <c r="R3" s="10"/>
    </row>
    <row r="4" spans="2:18" ht="15" customHeight="1" thickBot="1" x14ac:dyDescent="0.25">
      <c r="B4" s="138" t="s">
        <v>174</v>
      </c>
      <c r="C4" s="141" t="s">
        <v>175</v>
      </c>
      <c r="D4" s="11" t="s">
        <v>107</v>
      </c>
      <c r="E4" s="13">
        <f>VLOOKUP(D4,'Self-assessment'!$C$3:$F$77,4,FALSE)</f>
        <v>5</v>
      </c>
      <c r="F4" s="144">
        <f>AVERAGE(E4:E8)</f>
        <v>4.4000000000000004</v>
      </c>
      <c r="I4" s="14" t="s">
        <v>176</v>
      </c>
      <c r="J4" s="2">
        <v>1</v>
      </c>
      <c r="R4" s="10"/>
    </row>
    <row r="5" spans="2:18" ht="17" thickBot="1" x14ac:dyDescent="0.25">
      <c r="B5" s="139"/>
      <c r="C5" s="142"/>
      <c r="D5" s="4" t="s">
        <v>117</v>
      </c>
      <c r="E5" s="13">
        <f>VLOOKUP(D5,'Self-assessment'!$C$3:$F$77,4,FALSE)</f>
        <v>4</v>
      </c>
      <c r="F5" s="145"/>
      <c r="I5" s="14" t="s">
        <v>21</v>
      </c>
      <c r="J5" s="2">
        <v>2</v>
      </c>
      <c r="R5" s="10"/>
    </row>
    <row r="6" spans="2:18" ht="17" thickBot="1" x14ac:dyDescent="0.25">
      <c r="B6" s="139"/>
      <c r="C6" s="142"/>
      <c r="D6" s="4" t="s">
        <v>103</v>
      </c>
      <c r="E6" s="13">
        <f>VLOOKUP(D6,'Self-assessment'!$C$3:$F$77,4,FALSE)</f>
        <v>4</v>
      </c>
      <c r="F6" s="145"/>
      <c r="I6" s="14" t="s">
        <v>24</v>
      </c>
      <c r="J6" s="2">
        <v>3</v>
      </c>
      <c r="R6" s="10"/>
    </row>
    <row r="7" spans="2:18" ht="17" thickBot="1" x14ac:dyDescent="0.25">
      <c r="B7" s="139"/>
      <c r="C7" s="142"/>
      <c r="D7" s="4" t="s">
        <v>91</v>
      </c>
      <c r="E7" s="13">
        <f>VLOOKUP(D7,'Self-assessment'!$C$3:$F$77,4,FALSE)</f>
        <v>5</v>
      </c>
      <c r="F7" s="145"/>
      <c r="I7" s="14" t="s">
        <v>42</v>
      </c>
      <c r="J7" s="2">
        <v>4</v>
      </c>
      <c r="R7" s="10"/>
    </row>
    <row r="8" spans="2:18" ht="15" customHeight="1" thickBot="1" x14ac:dyDescent="0.25">
      <c r="B8" s="139"/>
      <c r="C8" s="143"/>
      <c r="D8" s="4" t="s">
        <v>105</v>
      </c>
      <c r="E8" s="13">
        <f>VLOOKUP(D8,'Self-assessment'!$C$3:$F$77,4,FALSE)</f>
        <v>4</v>
      </c>
      <c r="F8" s="146"/>
      <c r="I8" s="14" t="s">
        <v>29</v>
      </c>
      <c r="J8" s="2">
        <v>5</v>
      </c>
    </row>
    <row r="9" spans="2:18" ht="16.25" customHeight="1" thickBot="1" x14ac:dyDescent="0.25">
      <c r="B9" s="139"/>
      <c r="C9" s="141" t="s">
        <v>177</v>
      </c>
      <c r="D9" s="4" t="s">
        <v>34</v>
      </c>
      <c r="E9" s="13">
        <f>VLOOKUP(D9,'Self-assessment'!$C$3:$F$77,4,FALSE)</f>
        <v>4</v>
      </c>
      <c r="F9" s="144">
        <f>AVERAGE(E9:E13)</f>
        <v>4</v>
      </c>
    </row>
    <row r="10" spans="2:18" ht="17" thickBot="1" x14ac:dyDescent="0.25">
      <c r="B10" s="139"/>
      <c r="C10" s="142"/>
      <c r="D10" s="4" t="s">
        <v>153</v>
      </c>
      <c r="E10" s="13">
        <f>VLOOKUP(D10,'Self-assessment'!$C$3:$F$77,4,FALSE)</f>
        <v>4</v>
      </c>
      <c r="F10" s="145"/>
    </row>
    <row r="11" spans="2:18" ht="17" thickBot="1" x14ac:dyDescent="0.25">
      <c r="B11" s="139"/>
      <c r="C11" s="142"/>
      <c r="D11" s="4" t="s">
        <v>125</v>
      </c>
      <c r="E11" s="13">
        <f>VLOOKUP(D11,'Self-assessment'!$C$3:$F$77,4,FALSE)</f>
        <v>4</v>
      </c>
      <c r="F11" s="145"/>
    </row>
    <row r="12" spans="2:18" ht="15" customHeight="1" thickBot="1" x14ac:dyDescent="0.25">
      <c r="B12" s="139"/>
      <c r="C12" s="142"/>
      <c r="D12" s="4" t="s">
        <v>171</v>
      </c>
      <c r="E12" s="13">
        <f>VLOOKUP(D12,'Self-assessment'!$C$3:$F$77,4,FALSE)</f>
        <v>4</v>
      </c>
      <c r="F12" s="145"/>
    </row>
    <row r="13" spans="2:18" ht="17" thickBot="1" x14ac:dyDescent="0.25">
      <c r="B13" s="139"/>
      <c r="C13" s="143"/>
      <c r="D13" s="4" t="s">
        <v>95</v>
      </c>
      <c r="E13" s="13">
        <f>VLOOKUP(D13,'Self-assessment'!$C$3:$F$77,4,FALSE)</f>
        <v>4</v>
      </c>
      <c r="F13" s="146"/>
    </row>
    <row r="14" spans="2:18" ht="17" thickBot="1" x14ac:dyDescent="0.25">
      <c r="B14" s="139"/>
      <c r="C14" s="141" t="s">
        <v>178</v>
      </c>
      <c r="D14" s="4" t="s">
        <v>123</v>
      </c>
      <c r="E14" s="13">
        <f>VLOOKUP(D14,'Self-assessment'!$C$3:$F$77,4,FALSE)</f>
        <v>4</v>
      </c>
      <c r="F14" s="144">
        <f>AVERAGE(E14:E18)</f>
        <v>3.6</v>
      </c>
    </row>
    <row r="15" spans="2:18" ht="17" thickBot="1" x14ac:dyDescent="0.25">
      <c r="B15" s="139"/>
      <c r="C15" s="142"/>
      <c r="D15" s="4" t="s">
        <v>101</v>
      </c>
      <c r="E15" s="13">
        <f>VLOOKUP(D15,'Self-assessment'!$C$3:$F$77,4,FALSE)</f>
        <v>4</v>
      </c>
      <c r="F15" s="145"/>
    </row>
    <row r="16" spans="2:18" ht="17" thickBot="1" x14ac:dyDescent="0.25">
      <c r="B16" s="139"/>
      <c r="C16" s="142"/>
      <c r="D16" s="4" t="s">
        <v>85</v>
      </c>
      <c r="E16" s="13">
        <f>VLOOKUP(D16,'Self-assessment'!$C$3:$F$77,4,FALSE)</f>
        <v>4</v>
      </c>
      <c r="F16" s="145"/>
    </row>
    <row r="17" spans="2:6" ht="17" thickBot="1" x14ac:dyDescent="0.25">
      <c r="B17" s="139"/>
      <c r="C17" s="142"/>
      <c r="D17" s="4" t="s">
        <v>127</v>
      </c>
      <c r="E17" s="13">
        <f>VLOOKUP(D17,'Self-assessment'!$C$3:$F$77,4,FALSE)</f>
        <v>3</v>
      </c>
      <c r="F17" s="145"/>
    </row>
    <row r="18" spans="2:6" ht="17" thickBot="1" x14ac:dyDescent="0.25">
      <c r="B18" s="139"/>
      <c r="C18" s="143"/>
      <c r="D18" s="4" t="s">
        <v>79</v>
      </c>
      <c r="E18" s="13">
        <f>VLOOKUP(D18,'Self-assessment'!$C$3:$F$77,4,FALSE)</f>
        <v>3</v>
      </c>
      <c r="F18" s="146"/>
    </row>
    <row r="19" spans="2:6" ht="17" thickBot="1" x14ac:dyDescent="0.25">
      <c r="B19" s="139"/>
      <c r="C19" s="141" t="s">
        <v>179</v>
      </c>
      <c r="D19" s="4" t="s">
        <v>59</v>
      </c>
      <c r="E19" s="13">
        <f>VLOOKUP(D19,'Self-assessment'!$C$3:$F$77,4,FALSE)</f>
        <v>3</v>
      </c>
      <c r="F19" s="144">
        <f>AVERAGE(E19:E23)</f>
        <v>2.8</v>
      </c>
    </row>
    <row r="20" spans="2:6" ht="17" thickBot="1" x14ac:dyDescent="0.25">
      <c r="B20" s="139"/>
      <c r="C20" s="142"/>
      <c r="D20" s="4" t="s">
        <v>61</v>
      </c>
      <c r="E20" s="13">
        <f>VLOOKUP(D20,'Self-assessment'!$C$3:$F$77,4,FALSE)</f>
        <v>3</v>
      </c>
      <c r="F20" s="145"/>
    </row>
    <row r="21" spans="2:6" ht="17" thickBot="1" x14ac:dyDescent="0.25">
      <c r="B21" s="139"/>
      <c r="C21" s="142"/>
      <c r="D21" s="4" t="s">
        <v>159</v>
      </c>
      <c r="E21" s="13">
        <f>VLOOKUP(D21,'Self-assessment'!$C$3:$F$77,4,FALSE)</f>
        <v>3</v>
      </c>
      <c r="F21" s="145"/>
    </row>
    <row r="22" spans="2:6" ht="17" thickBot="1" x14ac:dyDescent="0.25">
      <c r="B22" s="139"/>
      <c r="C22" s="142"/>
      <c r="D22" s="4" t="s">
        <v>161</v>
      </c>
      <c r="E22" s="13">
        <f>VLOOKUP(D22,'Self-assessment'!$C$3:$F$77,4,FALSE)</f>
        <v>3</v>
      </c>
      <c r="F22" s="145"/>
    </row>
    <row r="23" spans="2:6" ht="17" thickBot="1" x14ac:dyDescent="0.25">
      <c r="B23" s="139"/>
      <c r="C23" s="143"/>
      <c r="D23" s="6" t="s">
        <v>67</v>
      </c>
      <c r="E23" s="13">
        <f>VLOOKUP(D23,'Self-assessment'!$C$3:$F$77,4,FALSE)</f>
        <v>2</v>
      </c>
      <c r="F23" s="146"/>
    </row>
    <row r="24" spans="2:6" ht="16.25" customHeight="1" thickBot="1" x14ac:dyDescent="0.25">
      <c r="B24" s="139"/>
      <c r="C24" s="141" t="s">
        <v>180</v>
      </c>
      <c r="D24" s="4" t="s">
        <v>97</v>
      </c>
      <c r="E24" s="13">
        <f>VLOOKUP(D24,'Self-assessment'!$C$3:$F$77,4,FALSE)</f>
        <v>4</v>
      </c>
      <c r="F24" s="144">
        <f>AVERAGE(E24:E28)</f>
        <v>4.2</v>
      </c>
    </row>
    <row r="25" spans="2:6" ht="17" thickBot="1" x14ac:dyDescent="0.25">
      <c r="B25" s="139"/>
      <c r="C25" s="142"/>
      <c r="D25" s="4" t="s">
        <v>22</v>
      </c>
      <c r="E25" s="13">
        <f>VLOOKUP(D25,'Self-assessment'!$C$3:$F$77,4,FALSE)</f>
        <v>3</v>
      </c>
      <c r="F25" s="145"/>
    </row>
    <row r="26" spans="2:6" ht="17" thickBot="1" x14ac:dyDescent="0.25">
      <c r="B26" s="139"/>
      <c r="C26" s="142"/>
      <c r="D26" s="4" t="s">
        <v>40</v>
      </c>
      <c r="E26" s="13">
        <f>VLOOKUP(D26,'Self-assessment'!$C$3:$F$77,4,FALSE)</f>
        <v>5</v>
      </c>
      <c r="F26" s="145"/>
    </row>
    <row r="27" spans="2:6" ht="17" thickBot="1" x14ac:dyDescent="0.25">
      <c r="B27" s="139"/>
      <c r="C27" s="142"/>
      <c r="D27" s="4" t="s">
        <v>149</v>
      </c>
      <c r="E27" s="13">
        <f>VLOOKUP(D27,'Self-assessment'!$C$3:$F$77,4,FALSE)</f>
        <v>5</v>
      </c>
      <c r="F27" s="145"/>
    </row>
    <row r="28" spans="2:6" ht="17" thickBot="1" x14ac:dyDescent="0.25">
      <c r="B28" s="140"/>
      <c r="C28" s="143"/>
      <c r="D28" s="12" t="s">
        <v>121</v>
      </c>
      <c r="E28" s="13">
        <f>VLOOKUP(D28,'Self-assessment'!$C$3:$F$77,4,FALSE)</f>
        <v>4</v>
      </c>
      <c r="F28" s="146"/>
    </row>
    <row r="29" spans="2:6" ht="16.25" customHeight="1" thickBot="1" x14ac:dyDescent="0.25">
      <c r="B29" s="147" t="s">
        <v>181</v>
      </c>
      <c r="C29" s="150" t="s">
        <v>182</v>
      </c>
      <c r="D29" s="15" t="s">
        <v>19</v>
      </c>
      <c r="E29" s="16">
        <f>VLOOKUP(D29,'Self-assessment'!$C$3:$F$77,4,FALSE)</f>
        <v>4</v>
      </c>
      <c r="F29" s="153">
        <f>AVERAGE(E29:E33)</f>
        <v>4.4000000000000004</v>
      </c>
    </row>
    <row r="30" spans="2:6" ht="17" thickBot="1" x14ac:dyDescent="0.25">
      <c r="B30" s="148"/>
      <c r="C30" s="151"/>
      <c r="D30" s="17" t="s">
        <v>137</v>
      </c>
      <c r="E30" s="16">
        <f>VLOOKUP(D30,'Self-assessment'!$C$3:$F$77,4,FALSE)</f>
        <v>5</v>
      </c>
      <c r="F30" s="154"/>
    </row>
    <row r="31" spans="2:6" ht="17" thickBot="1" x14ac:dyDescent="0.25">
      <c r="B31" s="148"/>
      <c r="C31" s="151"/>
      <c r="D31" s="17" t="s">
        <v>77</v>
      </c>
      <c r="E31" s="16">
        <f>VLOOKUP(D31,'Self-assessment'!$C$3:$F$77,4,FALSE)</f>
        <v>4</v>
      </c>
      <c r="F31" s="154"/>
    </row>
    <row r="32" spans="2:6" ht="17" thickBot="1" x14ac:dyDescent="0.25">
      <c r="B32" s="148"/>
      <c r="C32" s="151"/>
      <c r="D32" s="17" t="s">
        <v>89</v>
      </c>
      <c r="E32" s="16">
        <f>VLOOKUP(D32,'Self-assessment'!$C$3:$F$77,4,FALSE)</f>
        <v>5</v>
      </c>
      <c r="F32" s="154"/>
    </row>
    <row r="33" spans="2:6" ht="15" customHeight="1" thickBot="1" x14ac:dyDescent="0.25">
      <c r="B33" s="148"/>
      <c r="C33" s="152"/>
      <c r="D33" s="17" t="s">
        <v>32</v>
      </c>
      <c r="E33" s="16">
        <f>VLOOKUP(D33,'Self-assessment'!$C$3:$F$77,4,FALSE)</f>
        <v>4</v>
      </c>
      <c r="F33" s="155"/>
    </row>
    <row r="34" spans="2:6" ht="16.25" customHeight="1" thickBot="1" x14ac:dyDescent="0.25">
      <c r="B34" s="148"/>
      <c r="C34" s="150" t="s">
        <v>183</v>
      </c>
      <c r="D34" s="17" t="s">
        <v>43</v>
      </c>
      <c r="E34" s="16">
        <f>VLOOKUP(D34,'Self-assessment'!$C$3:$F$77,4,FALSE)</f>
        <v>4</v>
      </c>
      <c r="F34" s="153">
        <f>AVERAGE(E34:E38)</f>
        <v>3.8</v>
      </c>
    </row>
    <row r="35" spans="2:6" ht="17" thickBot="1" x14ac:dyDescent="0.25">
      <c r="B35" s="148"/>
      <c r="C35" s="151"/>
      <c r="D35" s="17" t="s">
        <v>57</v>
      </c>
      <c r="E35" s="16">
        <f>VLOOKUP(D35,'Self-assessment'!$C$3:$F$77,4,FALSE)</f>
        <v>4</v>
      </c>
      <c r="F35" s="154"/>
    </row>
    <row r="36" spans="2:6" ht="17" thickBot="1" x14ac:dyDescent="0.25">
      <c r="B36" s="148"/>
      <c r="C36" s="151"/>
      <c r="D36" s="17" t="s">
        <v>165</v>
      </c>
      <c r="E36" s="16">
        <f>VLOOKUP(D36,'Self-assessment'!$C$3:$F$77,4,FALSE)</f>
        <v>4</v>
      </c>
      <c r="F36" s="154"/>
    </row>
    <row r="37" spans="2:6" ht="15" customHeight="1" thickBot="1" x14ac:dyDescent="0.25">
      <c r="B37" s="148"/>
      <c r="C37" s="151"/>
      <c r="D37" s="17" t="s">
        <v>55</v>
      </c>
      <c r="E37" s="16">
        <f>VLOOKUP(D37,'Self-assessment'!$C$3:$F$77,4,FALSE)</f>
        <v>4</v>
      </c>
      <c r="F37" s="154"/>
    </row>
    <row r="38" spans="2:6" ht="17" thickBot="1" x14ac:dyDescent="0.25">
      <c r="B38" s="148"/>
      <c r="C38" s="152"/>
      <c r="D38" s="17" t="s">
        <v>73</v>
      </c>
      <c r="E38" s="16">
        <f>VLOOKUP(D38,'Self-assessment'!$C$3:$F$77,4,FALSE)</f>
        <v>3</v>
      </c>
      <c r="F38" s="155"/>
    </row>
    <row r="39" spans="2:6" ht="16.25" customHeight="1" thickBot="1" x14ac:dyDescent="0.25">
      <c r="B39" s="148"/>
      <c r="C39" s="150" t="s">
        <v>184</v>
      </c>
      <c r="D39" s="17" t="s">
        <v>71</v>
      </c>
      <c r="E39" s="16">
        <f>VLOOKUP(D39,'Self-assessment'!$C$3:$F$77,4,FALSE)</f>
        <v>2</v>
      </c>
      <c r="F39" s="153">
        <f>AVERAGE(E39:E43)</f>
        <v>3.4</v>
      </c>
    </row>
    <row r="40" spans="2:6" ht="17" thickBot="1" x14ac:dyDescent="0.25">
      <c r="B40" s="148"/>
      <c r="C40" s="151"/>
      <c r="D40" s="17" t="s">
        <v>115</v>
      </c>
      <c r="E40" s="16">
        <f>VLOOKUP(D40,'Self-assessment'!$C$3:$F$77,4,FALSE)</f>
        <v>4</v>
      </c>
      <c r="F40" s="154"/>
    </row>
    <row r="41" spans="2:6" ht="15" customHeight="1" thickBot="1" x14ac:dyDescent="0.25">
      <c r="B41" s="148"/>
      <c r="C41" s="151"/>
      <c r="D41" s="17" t="s">
        <v>49</v>
      </c>
      <c r="E41" s="16">
        <f>VLOOKUP(D41,'Self-assessment'!$C$3:$F$77,4,FALSE)</f>
        <v>3</v>
      </c>
      <c r="F41" s="154"/>
    </row>
    <row r="42" spans="2:6" ht="17" thickBot="1" x14ac:dyDescent="0.25">
      <c r="B42" s="148"/>
      <c r="C42" s="151"/>
      <c r="D42" s="17" t="s">
        <v>163</v>
      </c>
      <c r="E42" s="16">
        <f>VLOOKUP(D42,'Self-assessment'!$C$3:$F$77,4,FALSE)</f>
        <v>4</v>
      </c>
      <c r="F42" s="154"/>
    </row>
    <row r="43" spans="2:6" ht="17" thickBot="1" x14ac:dyDescent="0.25">
      <c r="B43" s="148"/>
      <c r="C43" s="152"/>
      <c r="D43" s="17" t="s">
        <v>99</v>
      </c>
      <c r="E43" s="16">
        <f>VLOOKUP(D43,'Self-assessment'!$C$3:$F$77,4,FALSE)</f>
        <v>4</v>
      </c>
      <c r="F43" s="155"/>
    </row>
    <row r="44" spans="2:6" ht="16.25" customHeight="1" thickBot="1" x14ac:dyDescent="0.25">
      <c r="B44" s="148"/>
      <c r="C44" s="150" t="s">
        <v>185</v>
      </c>
      <c r="D44" s="17" t="s">
        <v>83</v>
      </c>
      <c r="E44" s="16">
        <f>VLOOKUP(D44,'Self-assessment'!$C$3:$F$77,4,FALSE)</f>
        <v>4</v>
      </c>
      <c r="F44" s="153">
        <f>AVERAGE(E44:E48)</f>
        <v>3.8</v>
      </c>
    </row>
    <row r="45" spans="2:6" ht="17" thickBot="1" x14ac:dyDescent="0.25">
      <c r="B45" s="148"/>
      <c r="C45" s="151"/>
      <c r="D45" s="17" t="s">
        <v>151</v>
      </c>
      <c r="E45" s="16">
        <f>VLOOKUP(D45,'Self-assessment'!$C$3:$F$77,4,FALSE)</f>
        <v>4</v>
      </c>
      <c r="F45" s="154"/>
    </row>
    <row r="46" spans="2:6" ht="17" thickBot="1" x14ac:dyDescent="0.25">
      <c r="B46" s="148"/>
      <c r="C46" s="151"/>
      <c r="D46" s="17" t="s">
        <v>147</v>
      </c>
      <c r="E46" s="16">
        <f>VLOOKUP(D46,'Self-assessment'!$C$3:$F$77,4,FALSE)</f>
        <v>4</v>
      </c>
      <c r="F46" s="154"/>
    </row>
    <row r="47" spans="2:6" ht="17" thickBot="1" x14ac:dyDescent="0.25">
      <c r="B47" s="148"/>
      <c r="C47" s="151"/>
      <c r="D47" s="17" t="s">
        <v>69</v>
      </c>
      <c r="E47" s="16">
        <f>VLOOKUP(D47,'Self-assessment'!$C$3:$F$77,4,FALSE)</f>
        <v>4</v>
      </c>
      <c r="F47" s="154"/>
    </row>
    <row r="48" spans="2:6" ht="17" thickBot="1" x14ac:dyDescent="0.25">
      <c r="B48" s="148"/>
      <c r="C48" s="152"/>
      <c r="D48" s="18" t="s">
        <v>25</v>
      </c>
      <c r="E48" s="16">
        <f>VLOOKUP(D48,'Self-assessment'!$C$3:$F$77,4,FALSE)</f>
        <v>3</v>
      </c>
      <c r="F48" s="155"/>
    </row>
    <row r="49" spans="2:6" ht="16.25" customHeight="1" thickBot="1" x14ac:dyDescent="0.25">
      <c r="B49" s="148"/>
      <c r="C49" s="150" t="s">
        <v>186</v>
      </c>
      <c r="D49" s="17" t="s">
        <v>113</v>
      </c>
      <c r="E49" s="16">
        <f>VLOOKUP(D49,'Self-assessment'!$C$3:$F$77,4,FALSE)</f>
        <v>4</v>
      </c>
      <c r="F49" s="153">
        <f>AVERAGE(E49:E53)</f>
        <v>3.4</v>
      </c>
    </row>
    <row r="50" spans="2:6" ht="17" thickBot="1" x14ac:dyDescent="0.25">
      <c r="B50" s="148"/>
      <c r="C50" s="151"/>
      <c r="D50" s="17" t="s">
        <v>139</v>
      </c>
      <c r="E50" s="16">
        <f>VLOOKUP(D50,'Self-assessment'!$C$3:$F$77,4,FALSE)</f>
        <v>3</v>
      </c>
      <c r="F50" s="154"/>
    </row>
    <row r="51" spans="2:6" ht="17" thickBot="1" x14ac:dyDescent="0.25">
      <c r="B51" s="148"/>
      <c r="C51" s="151"/>
      <c r="D51" s="17" t="s">
        <v>36</v>
      </c>
      <c r="E51" s="16">
        <f>VLOOKUP(D51,'Self-assessment'!$C$3:$F$77,4,FALSE)</f>
        <v>3</v>
      </c>
      <c r="F51" s="154"/>
    </row>
    <row r="52" spans="2:6" ht="17" thickBot="1" x14ac:dyDescent="0.25">
      <c r="B52" s="148"/>
      <c r="C52" s="151"/>
      <c r="D52" s="17" t="s">
        <v>93</v>
      </c>
      <c r="E52" s="16">
        <f>VLOOKUP(D52,'Self-assessment'!$C$3:$F$77,4,FALSE)</f>
        <v>3</v>
      </c>
      <c r="F52" s="154"/>
    </row>
    <row r="53" spans="2:6" ht="17" thickBot="1" x14ac:dyDescent="0.25">
      <c r="B53" s="149"/>
      <c r="C53" s="152"/>
      <c r="D53" s="18" t="s">
        <v>143</v>
      </c>
      <c r="E53" s="16">
        <f>VLOOKUP(D53,'Self-assessment'!$C$3:$F$77,4,FALSE)</f>
        <v>4</v>
      </c>
      <c r="F53" s="155"/>
    </row>
    <row r="54" spans="2:6" ht="15" customHeight="1" thickBot="1" x14ac:dyDescent="0.25">
      <c r="B54" s="129" t="s">
        <v>187</v>
      </c>
      <c r="C54" s="132" t="s">
        <v>188</v>
      </c>
      <c r="D54" s="7" t="s">
        <v>169</v>
      </c>
      <c r="E54" s="19">
        <f>VLOOKUP(D54,'Self-assessment'!$C$3:$F$77,4,FALSE)</f>
        <v>4</v>
      </c>
      <c r="F54" s="135">
        <f>AVERAGE(E54:E58)</f>
        <v>3.4</v>
      </c>
    </row>
    <row r="55" spans="2:6" ht="17" thickBot="1" x14ac:dyDescent="0.25">
      <c r="B55" s="130"/>
      <c r="C55" s="133"/>
      <c r="D55" s="5" t="s">
        <v>141</v>
      </c>
      <c r="E55" s="19">
        <f>VLOOKUP(D55,'Self-assessment'!$C$3:$F$77,4,FALSE)</f>
        <v>4</v>
      </c>
      <c r="F55" s="136"/>
    </row>
    <row r="56" spans="2:6" ht="17" thickBot="1" x14ac:dyDescent="0.25">
      <c r="B56" s="130"/>
      <c r="C56" s="133"/>
      <c r="D56" s="5" t="s">
        <v>45</v>
      </c>
      <c r="E56" s="19">
        <f>VLOOKUP(D56,'Self-assessment'!$C$3:$F$77,4,FALSE)</f>
        <v>3</v>
      </c>
      <c r="F56" s="136"/>
    </row>
    <row r="57" spans="2:6" ht="17" thickBot="1" x14ac:dyDescent="0.25">
      <c r="B57" s="130"/>
      <c r="C57" s="133"/>
      <c r="D57" s="5" t="s">
        <v>145</v>
      </c>
      <c r="E57" s="19">
        <f>VLOOKUP(D57,'Self-assessment'!$C$3:$F$77,4,FALSE)</f>
        <v>3</v>
      </c>
      <c r="F57" s="136"/>
    </row>
    <row r="58" spans="2:6" ht="15" customHeight="1" thickBot="1" x14ac:dyDescent="0.25">
      <c r="B58" s="130"/>
      <c r="C58" s="134"/>
      <c r="D58" s="5" t="s">
        <v>155</v>
      </c>
      <c r="E58" s="19">
        <f>VLOOKUP(D58,'Self-assessment'!$C$3:$F$77,4,FALSE)</f>
        <v>3</v>
      </c>
      <c r="F58" s="137"/>
    </row>
    <row r="59" spans="2:6" ht="17" thickBot="1" x14ac:dyDescent="0.25">
      <c r="B59" s="130"/>
      <c r="C59" s="132" t="s">
        <v>189</v>
      </c>
      <c r="D59" s="5" t="s">
        <v>111</v>
      </c>
      <c r="E59" s="19">
        <f>VLOOKUP(D59,'Self-assessment'!$C$3:$F$77,4,FALSE)</f>
        <v>4</v>
      </c>
      <c r="F59" s="135">
        <f>AVERAGE(E59:E63)</f>
        <v>3.4</v>
      </c>
    </row>
    <row r="60" spans="2:6" ht="17" thickBot="1" x14ac:dyDescent="0.25">
      <c r="B60" s="130"/>
      <c r="C60" s="133"/>
      <c r="D60" s="5" t="s">
        <v>131</v>
      </c>
      <c r="E60" s="19">
        <f>VLOOKUP(D60,'Self-assessment'!$C$3:$F$77,4,FALSE)</f>
        <v>3</v>
      </c>
      <c r="F60" s="136"/>
    </row>
    <row r="61" spans="2:6" ht="17" thickBot="1" x14ac:dyDescent="0.25">
      <c r="B61" s="130"/>
      <c r="C61" s="133"/>
      <c r="D61" s="5" t="s">
        <v>109</v>
      </c>
      <c r="E61" s="19">
        <f>VLOOKUP(D61,'Self-assessment'!$C$3:$F$77,4,FALSE)</f>
        <v>3</v>
      </c>
      <c r="F61" s="136"/>
    </row>
    <row r="62" spans="2:6" ht="17" thickBot="1" x14ac:dyDescent="0.25">
      <c r="B62" s="130"/>
      <c r="C62" s="133"/>
      <c r="D62" s="5" t="s">
        <v>81</v>
      </c>
      <c r="E62" s="19">
        <f>VLOOKUP(D62,'Self-assessment'!$C$3:$F$77,4,FALSE)</f>
        <v>4</v>
      </c>
      <c r="F62" s="136"/>
    </row>
    <row r="63" spans="2:6" ht="17" thickBot="1" x14ac:dyDescent="0.25">
      <c r="B63" s="130"/>
      <c r="C63" s="134"/>
      <c r="D63" s="5" t="s">
        <v>87</v>
      </c>
      <c r="E63" s="19">
        <f>VLOOKUP(D63,'Self-assessment'!$C$3:$F$77,4,FALSE)</f>
        <v>3</v>
      </c>
      <c r="F63" s="137"/>
    </row>
    <row r="64" spans="2:6" ht="16.25" customHeight="1" thickBot="1" x14ac:dyDescent="0.25">
      <c r="B64" s="130"/>
      <c r="C64" s="132" t="s">
        <v>190</v>
      </c>
      <c r="D64" s="5" t="s">
        <v>133</v>
      </c>
      <c r="E64" s="19">
        <f>VLOOKUP(D64,'Self-assessment'!$C$3:$F$77,4,FALSE)</f>
        <v>4</v>
      </c>
      <c r="F64" s="135">
        <f>AVERAGE(E64:E68)</f>
        <v>3</v>
      </c>
    </row>
    <row r="65" spans="2:6" ht="17" thickBot="1" x14ac:dyDescent="0.25">
      <c r="B65" s="130"/>
      <c r="C65" s="133"/>
      <c r="D65" s="5" t="s">
        <v>167</v>
      </c>
      <c r="E65" s="19">
        <f>VLOOKUP(D65,'Self-assessment'!$C$3:$F$77,4,FALSE)</f>
        <v>3</v>
      </c>
      <c r="F65" s="136"/>
    </row>
    <row r="66" spans="2:6" ht="17" thickBot="1" x14ac:dyDescent="0.25">
      <c r="B66" s="130"/>
      <c r="C66" s="133"/>
      <c r="D66" s="5" t="s">
        <v>119</v>
      </c>
      <c r="E66" s="19">
        <f>VLOOKUP(D66,'Self-assessment'!$C$3:$F$77,4,FALSE)</f>
        <v>2</v>
      </c>
      <c r="F66" s="136"/>
    </row>
    <row r="67" spans="2:6" ht="17" thickBot="1" x14ac:dyDescent="0.25">
      <c r="B67" s="130"/>
      <c r="C67" s="133"/>
      <c r="D67" s="5" t="s">
        <v>30</v>
      </c>
      <c r="E67" s="19">
        <f>VLOOKUP(D67,'Self-assessment'!$C$3:$F$77,4,FALSE)</f>
        <v>2</v>
      </c>
      <c r="F67" s="136"/>
    </row>
    <row r="68" spans="2:6" ht="17" thickBot="1" x14ac:dyDescent="0.25">
      <c r="B68" s="130"/>
      <c r="C68" s="134"/>
      <c r="D68" s="5" t="s">
        <v>47</v>
      </c>
      <c r="E68" s="19">
        <f>VLOOKUP(D68,'Self-assessment'!$C$3:$F$77,4,FALSE)</f>
        <v>4</v>
      </c>
      <c r="F68" s="137"/>
    </row>
    <row r="69" spans="2:6" ht="16.25" customHeight="1" thickBot="1" x14ac:dyDescent="0.25">
      <c r="B69" s="130"/>
      <c r="C69" s="132" t="s">
        <v>191</v>
      </c>
      <c r="D69" s="5" t="s">
        <v>27</v>
      </c>
      <c r="E69" s="19">
        <f>VLOOKUP(D69,'Self-assessment'!$C$3:$F$77,4,FALSE)</f>
        <v>2</v>
      </c>
      <c r="F69" s="135">
        <f>AVERAGE(E69:E73)</f>
        <v>2.4</v>
      </c>
    </row>
    <row r="70" spans="2:6" ht="17" thickBot="1" x14ac:dyDescent="0.25">
      <c r="B70" s="130"/>
      <c r="C70" s="133"/>
      <c r="D70" s="5" t="s">
        <v>53</v>
      </c>
      <c r="E70" s="19">
        <f>VLOOKUP(D70,'Self-assessment'!$C$3:$F$77,4,FALSE)</f>
        <v>2</v>
      </c>
      <c r="F70" s="136"/>
    </row>
    <row r="71" spans="2:6" ht="17" thickBot="1" x14ac:dyDescent="0.25">
      <c r="B71" s="130"/>
      <c r="C71" s="133"/>
      <c r="D71" s="5" t="s">
        <v>129</v>
      </c>
      <c r="E71" s="19">
        <f>VLOOKUP(D71,'Self-assessment'!$C$3:$F$77,4,FALSE)</f>
        <v>2</v>
      </c>
      <c r="F71" s="136"/>
    </row>
    <row r="72" spans="2:6" ht="17" thickBot="1" x14ac:dyDescent="0.25">
      <c r="B72" s="130"/>
      <c r="C72" s="133"/>
      <c r="D72" s="5" t="s">
        <v>38</v>
      </c>
      <c r="E72" s="19">
        <f>VLOOKUP(D72,'Self-assessment'!$C$3:$F$77,4,FALSE)</f>
        <v>3</v>
      </c>
      <c r="F72" s="136"/>
    </row>
    <row r="73" spans="2:6" ht="17" thickBot="1" x14ac:dyDescent="0.25">
      <c r="B73" s="130"/>
      <c r="C73" s="134"/>
      <c r="D73" s="8" t="s">
        <v>135</v>
      </c>
      <c r="E73" s="19">
        <f>VLOOKUP(D73,'Self-assessment'!$C$3:$F$77,4,FALSE)</f>
        <v>3</v>
      </c>
      <c r="F73" s="137"/>
    </row>
    <row r="74" spans="2:6" ht="16.25" customHeight="1" thickBot="1" x14ac:dyDescent="0.25">
      <c r="B74" s="130"/>
      <c r="C74" s="132" t="s">
        <v>192</v>
      </c>
      <c r="D74" s="5" t="s">
        <v>63</v>
      </c>
      <c r="E74" s="19">
        <f>VLOOKUP(D74,'Self-assessment'!$C$3:$F$77,4,FALSE)</f>
        <v>3</v>
      </c>
      <c r="F74" s="135">
        <f>AVERAGE(E74:E78)</f>
        <v>3</v>
      </c>
    </row>
    <row r="75" spans="2:6" ht="17" thickBot="1" x14ac:dyDescent="0.25">
      <c r="B75" s="130"/>
      <c r="C75" s="133"/>
      <c r="D75" s="5" t="s">
        <v>157</v>
      </c>
      <c r="E75" s="19">
        <f>VLOOKUP(D75,'Self-assessment'!$C$3:$F$77,4,FALSE)</f>
        <v>2</v>
      </c>
      <c r="F75" s="136"/>
    </row>
    <row r="76" spans="2:6" ht="17" thickBot="1" x14ac:dyDescent="0.25">
      <c r="B76" s="130"/>
      <c r="C76" s="133"/>
      <c r="D76" s="5" t="s">
        <v>75</v>
      </c>
      <c r="E76" s="19">
        <f>VLOOKUP(D76,'Self-assessment'!$C$3:$F$77,4,FALSE)</f>
        <v>3</v>
      </c>
      <c r="F76" s="136"/>
    </row>
    <row r="77" spans="2:6" ht="17" thickBot="1" x14ac:dyDescent="0.25">
      <c r="B77" s="130"/>
      <c r="C77" s="133"/>
      <c r="D77" s="5" t="s">
        <v>51</v>
      </c>
      <c r="E77" s="19">
        <f>VLOOKUP(D77,'Self-assessment'!$C$3:$F$77,4,FALSE)</f>
        <v>4</v>
      </c>
      <c r="F77" s="136"/>
    </row>
    <row r="78" spans="2:6" ht="17" thickBot="1" x14ac:dyDescent="0.25">
      <c r="B78" s="131"/>
      <c r="C78" s="134"/>
      <c r="D78" s="8" t="s">
        <v>65</v>
      </c>
      <c r="E78" s="19">
        <f>VLOOKUP(D78,'Self-assessment'!$C$3:$F$77,4,FALSE)</f>
        <v>3</v>
      </c>
      <c r="F78" s="137"/>
    </row>
  </sheetData>
  <mergeCells count="33">
    <mergeCell ref="B29:B53"/>
    <mergeCell ref="C29:C33"/>
    <mergeCell ref="F29:F33"/>
    <mergeCell ref="C34:C38"/>
    <mergeCell ref="F34:F38"/>
    <mergeCell ref="C39:C43"/>
    <mergeCell ref="F39:F43"/>
    <mergeCell ref="C44:C48"/>
    <mergeCell ref="F44:F48"/>
    <mergeCell ref="C49:C53"/>
    <mergeCell ref="F49:F53"/>
    <mergeCell ref="B4:B28"/>
    <mergeCell ref="C4:C8"/>
    <mergeCell ref="F4:F8"/>
    <mergeCell ref="C9:C13"/>
    <mergeCell ref="F9:F13"/>
    <mergeCell ref="C14:C18"/>
    <mergeCell ref="F14:F18"/>
    <mergeCell ref="C19:C23"/>
    <mergeCell ref="F19:F23"/>
    <mergeCell ref="C24:C28"/>
    <mergeCell ref="F24:F28"/>
    <mergeCell ref="B54:B78"/>
    <mergeCell ref="C54:C58"/>
    <mergeCell ref="F54:F58"/>
    <mergeCell ref="C59:C63"/>
    <mergeCell ref="F59:F63"/>
    <mergeCell ref="C64:C68"/>
    <mergeCell ref="F64:F68"/>
    <mergeCell ref="C69:C73"/>
    <mergeCell ref="F69:F73"/>
    <mergeCell ref="C74:C78"/>
    <mergeCell ref="F74:F78"/>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9"/>
  <sheetViews>
    <sheetView topLeftCell="A2" workbookViewId="0">
      <selection activeCell="E18" sqref="E18"/>
    </sheetView>
  </sheetViews>
  <sheetFormatPr baseColWidth="10" defaultColWidth="8.83203125" defaultRowHeight="18" x14ac:dyDescent="0.2"/>
  <cols>
    <col min="1" max="13" width="17.6640625" style="23" customWidth="1"/>
    <col min="14" max="16384" width="8.83203125" style="23"/>
  </cols>
  <sheetData>
    <row r="2" spans="2:16" ht="19" thickBot="1" x14ac:dyDescent="0.25"/>
    <row r="3" spans="2:16" ht="19" thickBot="1" x14ac:dyDescent="0.25">
      <c r="E3" s="88" t="s">
        <v>15</v>
      </c>
    </row>
    <row r="4" spans="2:16" ht="17.5" customHeight="1" x14ac:dyDescent="0.2">
      <c r="B4" s="156"/>
      <c r="C4" s="156"/>
      <c r="D4" s="156"/>
      <c r="E4" s="156"/>
      <c r="F4" s="156"/>
      <c r="G4" s="156"/>
      <c r="H4" s="156"/>
      <c r="I4" s="24"/>
    </row>
    <row r="5" spans="2:16" ht="42" customHeight="1" x14ac:dyDescent="0.2">
      <c r="B5" s="156"/>
      <c r="C5" s="156"/>
      <c r="D5" s="156"/>
      <c r="E5" s="156"/>
      <c r="F5" s="156"/>
      <c r="G5" s="156"/>
      <c r="H5" s="156"/>
      <c r="I5" s="24"/>
      <c r="J5" s="24"/>
      <c r="K5" s="24"/>
      <c r="L5" s="24"/>
      <c r="M5" s="24"/>
      <c r="N5" s="24"/>
      <c r="O5" s="24"/>
    </row>
    <row r="6" spans="2:16" ht="81" customHeight="1" x14ac:dyDescent="0.2">
      <c r="B6" s="156"/>
      <c r="C6" s="156"/>
      <c r="D6" s="156"/>
      <c r="E6" s="156"/>
      <c r="F6" s="156"/>
      <c r="G6" s="156"/>
      <c r="H6" s="156"/>
      <c r="I6" s="25"/>
      <c r="J6" s="25"/>
      <c r="K6" s="25"/>
      <c r="L6" s="25"/>
      <c r="M6" s="25"/>
      <c r="N6" s="25"/>
      <c r="O6" s="25"/>
    </row>
    <row r="7" spans="2:16" x14ac:dyDescent="0.2">
      <c r="B7" s="26"/>
      <c r="C7" s="26"/>
      <c r="D7" s="26"/>
      <c r="E7" s="26"/>
      <c r="F7" s="26"/>
      <c r="G7" s="26"/>
      <c r="H7" s="26"/>
    </row>
    <row r="8" spans="2:16" ht="46.25" customHeight="1" x14ac:dyDescent="0.2">
      <c r="B8" s="156"/>
      <c r="C8" s="156"/>
      <c r="D8" s="156"/>
      <c r="E8" s="156"/>
      <c r="F8" s="156"/>
      <c r="G8" s="156"/>
      <c r="H8" s="156"/>
      <c r="I8" s="25"/>
      <c r="J8" s="25"/>
      <c r="K8" s="25"/>
      <c r="L8" s="25"/>
      <c r="M8" s="25"/>
      <c r="N8" s="25"/>
      <c r="O8" s="25"/>
      <c r="P8" s="25"/>
    </row>
    <row r="9" spans="2:16" ht="11.5" customHeight="1" x14ac:dyDescent="0.2"/>
    <row r="10" spans="2:16" x14ac:dyDescent="0.2">
      <c r="B10" s="157"/>
      <c r="C10" s="157"/>
      <c r="D10" s="157"/>
      <c r="E10" s="157"/>
      <c r="F10" s="157"/>
      <c r="G10" s="157"/>
      <c r="H10" s="157"/>
    </row>
    <row r="11" spans="2:16" x14ac:dyDescent="0.2">
      <c r="B11" s="157"/>
      <c r="C11" s="157"/>
      <c r="D11" s="157"/>
      <c r="E11" s="157"/>
      <c r="F11" s="157"/>
      <c r="G11" s="157"/>
      <c r="H11" s="157"/>
    </row>
    <row r="12" spans="2:16" ht="39" customHeight="1" x14ac:dyDescent="0.2">
      <c r="B12" s="158"/>
      <c r="C12" s="158"/>
      <c r="D12" s="158"/>
      <c r="E12" s="158"/>
      <c r="F12" s="158"/>
      <c r="G12" s="158"/>
      <c r="H12" s="158"/>
    </row>
    <row r="13" spans="2:16" x14ac:dyDescent="0.2">
      <c r="C13" s="25"/>
      <c r="D13" s="25"/>
      <c r="E13" s="25"/>
      <c r="F13" s="25"/>
      <c r="G13" s="25"/>
      <c r="H13" s="25"/>
      <c r="I13" s="25"/>
      <c r="J13" s="25"/>
      <c r="K13" s="25"/>
      <c r="L13" s="25"/>
      <c r="M13" s="25"/>
      <c r="N13" s="25"/>
      <c r="O13" s="25"/>
      <c r="P13" s="25"/>
    </row>
    <row r="14" spans="2:16" x14ac:dyDescent="0.2">
      <c r="C14" s="25"/>
      <c r="F14" s="25"/>
      <c r="G14" s="25"/>
      <c r="H14" s="25"/>
      <c r="I14" s="25"/>
      <c r="J14" s="25"/>
      <c r="K14" s="25"/>
      <c r="L14" s="25"/>
      <c r="M14" s="25"/>
      <c r="N14" s="25"/>
      <c r="O14" s="25"/>
    </row>
    <row r="15" spans="2:16" x14ac:dyDescent="0.2">
      <c r="D15" s="25"/>
      <c r="G15" s="25"/>
    </row>
    <row r="16" spans="2:16" x14ac:dyDescent="0.2">
      <c r="D16" s="25"/>
      <c r="G16" s="25"/>
    </row>
    <row r="17" spans="5:7" ht="19" thickBot="1" x14ac:dyDescent="0.25"/>
    <row r="18" spans="5:7" ht="19" thickBot="1" x14ac:dyDescent="0.25">
      <c r="E18" s="106" t="s">
        <v>193</v>
      </c>
    </row>
    <row r="19" spans="5:7" x14ac:dyDescent="0.2">
      <c r="G19" s="86"/>
    </row>
  </sheetData>
  <mergeCells count="5">
    <mergeCell ref="B6:H6"/>
    <mergeCell ref="B8:H8"/>
    <mergeCell ref="B10:H11"/>
    <mergeCell ref="B12:H12"/>
    <mergeCell ref="B4:H5"/>
  </mergeCells>
  <hyperlinks>
    <hyperlink ref="E20:F20" location="Assessment!A1" display="Assessment" xr:uid="{B0E5E468-FD13-4EE9-8231-3ADC0C2D683C}"/>
    <hyperlink ref="E18" location="Assessment!A1" display="Assessment" xr:uid="{6C153272-4B27-4E63-869D-EAE12D7060B8}"/>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104"/>
  <sheetViews>
    <sheetView topLeftCell="D3" zoomScale="110" zoomScaleNormal="110" zoomScalePageLayoutView="110" workbookViewId="0">
      <selection activeCell="E10" sqref="E10"/>
    </sheetView>
  </sheetViews>
  <sheetFormatPr baseColWidth="10" defaultColWidth="8.83203125" defaultRowHeight="16" x14ac:dyDescent="0.2"/>
  <cols>
    <col min="1" max="2" width="8.83203125" style="47"/>
    <col min="3" max="3" width="8.83203125" style="47" hidden="1" customWidth="1"/>
    <col min="4" max="4" width="82.6640625" style="47" customWidth="1"/>
    <col min="5" max="5" width="31.6640625" style="47" customWidth="1"/>
    <col min="6" max="6" width="16" style="47" hidden="1" customWidth="1"/>
    <col min="7" max="7" width="8.83203125" style="47"/>
    <col min="8" max="8" width="18.1640625" style="47" customWidth="1"/>
    <col min="9" max="16384" width="8.83203125" style="47"/>
  </cols>
  <sheetData>
    <row r="2" spans="2:6" ht="11" customHeight="1" thickBot="1" x14ac:dyDescent="0.25"/>
    <row r="3" spans="2:6" ht="31.5" customHeight="1" thickBot="1" x14ac:dyDescent="0.25">
      <c r="B3" s="99"/>
      <c r="C3" s="100"/>
      <c r="D3" s="101" t="s">
        <v>174</v>
      </c>
      <c r="E3" s="102"/>
      <c r="F3" s="50"/>
    </row>
    <row r="4" spans="2:6" ht="17" thickBot="1" x14ac:dyDescent="0.25"/>
    <row r="5" spans="2:6" ht="21" customHeight="1" thickBot="1" x14ac:dyDescent="0.25">
      <c r="B5" s="99"/>
      <c r="C5" s="100"/>
      <c r="D5" s="101" t="s">
        <v>175</v>
      </c>
      <c r="E5" s="102"/>
      <c r="F5" s="51"/>
    </row>
    <row r="6" spans="2:6" ht="42" customHeight="1" x14ac:dyDescent="0.2">
      <c r="B6" s="52">
        <v>1</v>
      </c>
      <c r="C6" s="52" t="s">
        <v>107</v>
      </c>
      <c r="D6" s="53" t="s">
        <v>108</v>
      </c>
      <c r="E6" s="52" t="s">
        <v>176</v>
      </c>
      <c r="F6" s="52">
        <f>VLOOKUP(E6,'Table A'!$I$4:$J$8,2,FALSE)</f>
        <v>1</v>
      </c>
    </row>
    <row r="7" spans="2:6" ht="42" customHeight="1" x14ac:dyDescent="0.2">
      <c r="B7" s="46">
        <v>2</v>
      </c>
      <c r="C7" s="46" t="s">
        <v>117</v>
      </c>
      <c r="D7" s="49" t="s">
        <v>118</v>
      </c>
      <c r="E7" s="52" t="s">
        <v>176</v>
      </c>
      <c r="F7" s="52">
        <f>VLOOKUP(E7,'Table A'!$I$4:$J$8,2,FALSE)</f>
        <v>1</v>
      </c>
    </row>
    <row r="8" spans="2:6" ht="42" customHeight="1" x14ac:dyDescent="0.2">
      <c r="B8" s="46">
        <v>3</v>
      </c>
      <c r="C8" s="46" t="s">
        <v>103</v>
      </c>
      <c r="D8" s="49" t="s">
        <v>104</v>
      </c>
      <c r="E8" s="52" t="s">
        <v>176</v>
      </c>
      <c r="F8" s="52">
        <f>VLOOKUP(E8,'Table A'!$I$4:$J$8,2,FALSE)</f>
        <v>1</v>
      </c>
    </row>
    <row r="9" spans="2:6" ht="42" customHeight="1" x14ac:dyDescent="0.2">
      <c r="B9" s="46">
        <v>4</v>
      </c>
      <c r="C9" s="46" t="s">
        <v>91</v>
      </c>
      <c r="D9" s="49" t="s">
        <v>92</v>
      </c>
      <c r="E9" s="52" t="s">
        <v>176</v>
      </c>
      <c r="F9" s="52">
        <f>VLOOKUP(E9,'Table A'!$I$4:$J$8,2,FALSE)</f>
        <v>1</v>
      </c>
    </row>
    <row r="10" spans="2:6" ht="42" customHeight="1" x14ac:dyDescent="0.2">
      <c r="B10" s="54">
        <v>5</v>
      </c>
      <c r="C10" s="54" t="s">
        <v>105</v>
      </c>
      <c r="D10" s="55" t="s">
        <v>106</v>
      </c>
      <c r="E10" s="52" t="s">
        <v>176</v>
      </c>
      <c r="F10" s="52">
        <f>VLOOKUP(E10,'Table A'!$I$4:$J$8,2,FALSE)</f>
        <v>1</v>
      </c>
    </row>
    <row r="11" spans="2:6" ht="21" customHeight="1" x14ac:dyDescent="0.2">
      <c r="B11" s="56"/>
      <c r="C11" s="57"/>
      <c r="D11" s="58" t="s">
        <v>177</v>
      </c>
      <c r="E11" s="59"/>
      <c r="F11" s="60"/>
    </row>
    <row r="12" spans="2:6" s="91" customFormat="1" ht="42" customHeight="1" x14ac:dyDescent="0.2">
      <c r="B12" s="89">
        <v>6</v>
      </c>
      <c r="C12" s="89" t="s">
        <v>34</v>
      </c>
      <c r="D12" s="61" t="s">
        <v>35</v>
      </c>
      <c r="E12" s="89" t="s">
        <v>176</v>
      </c>
      <c r="F12" s="90">
        <f>VLOOKUP(E12,'Table A'!$I$4:$J$8,2,FALSE)</f>
        <v>1</v>
      </c>
    </row>
    <row r="13" spans="2:6" s="91" customFormat="1" ht="42" customHeight="1" x14ac:dyDescent="0.2">
      <c r="B13" s="90">
        <v>7</v>
      </c>
      <c r="C13" s="90" t="s">
        <v>153</v>
      </c>
      <c r="D13" s="48" t="s">
        <v>154</v>
      </c>
      <c r="E13" s="89" t="s">
        <v>176</v>
      </c>
      <c r="F13" s="90">
        <f>VLOOKUP(E13,'Table A'!$I$4:$J$8,2,FALSE)</f>
        <v>1</v>
      </c>
    </row>
    <row r="14" spans="2:6" s="91" customFormat="1" ht="42" customHeight="1" x14ac:dyDescent="0.2">
      <c r="B14" s="90">
        <v>8</v>
      </c>
      <c r="C14" s="90" t="s">
        <v>125</v>
      </c>
      <c r="D14" s="48" t="s">
        <v>126</v>
      </c>
      <c r="E14" s="89" t="s">
        <v>176</v>
      </c>
      <c r="F14" s="90">
        <f>VLOOKUP(E14,'Table A'!$I$4:$J$8,2,FALSE)</f>
        <v>1</v>
      </c>
    </row>
    <row r="15" spans="2:6" s="91" customFormat="1" ht="42" customHeight="1" x14ac:dyDescent="0.2">
      <c r="B15" s="90">
        <v>9</v>
      </c>
      <c r="C15" s="90" t="s">
        <v>171</v>
      </c>
      <c r="D15" s="48" t="s">
        <v>172</v>
      </c>
      <c r="E15" s="89" t="s">
        <v>176</v>
      </c>
      <c r="F15" s="90">
        <f>VLOOKUP(E15,'Table A'!$I$4:$J$8,2,FALSE)</f>
        <v>1</v>
      </c>
    </row>
    <row r="16" spans="2:6" s="91" customFormat="1" ht="42" customHeight="1" x14ac:dyDescent="0.2">
      <c r="B16" s="92">
        <v>10</v>
      </c>
      <c r="C16" s="92" t="s">
        <v>95</v>
      </c>
      <c r="D16" s="75" t="s">
        <v>96</v>
      </c>
      <c r="E16" s="89" t="s">
        <v>176</v>
      </c>
      <c r="F16" s="90">
        <f>VLOOKUP(E16,'Table A'!$I$4:$J$8,2,FALSE)</f>
        <v>1</v>
      </c>
    </row>
    <row r="17" spans="2:6" ht="21" customHeight="1" x14ac:dyDescent="0.2">
      <c r="B17" s="56"/>
      <c r="C17" s="57"/>
      <c r="D17" s="58" t="s">
        <v>178</v>
      </c>
      <c r="E17" s="59"/>
      <c r="F17" s="60"/>
    </row>
    <row r="18" spans="2:6" ht="42" customHeight="1" x14ac:dyDescent="0.2">
      <c r="B18" s="52">
        <v>11</v>
      </c>
      <c r="C18" s="52" t="s">
        <v>123</v>
      </c>
      <c r="D18" s="61" t="s">
        <v>124</v>
      </c>
      <c r="E18" s="52" t="s">
        <v>176</v>
      </c>
      <c r="F18" s="46">
        <f>VLOOKUP(E18,'Table A'!$I$4:$J$8,2,FALSE)</f>
        <v>1</v>
      </c>
    </row>
    <row r="19" spans="2:6" ht="42" customHeight="1" x14ac:dyDescent="0.2">
      <c r="B19" s="46">
        <v>12</v>
      </c>
      <c r="C19" s="46" t="s">
        <v>101</v>
      </c>
      <c r="D19" s="48" t="s">
        <v>102</v>
      </c>
      <c r="E19" s="52" t="s">
        <v>176</v>
      </c>
      <c r="F19" s="46">
        <f>VLOOKUP(E19,'Table A'!$I$4:$J$8,2,FALSE)</f>
        <v>1</v>
      </c>
    </row>
    <row r="20" spans="2:6" ht="42" customHeight="1" x14ac:dyDescent="0.2">
      <c r="B20" s="46">
        <v>13</v>
      </c>
      <c r="C20" s="46" t="s">
        <v>85</v>
      </c>
      <c r="D20" s="48" t="s">
        <v>86</v>
      </c>
      <c r="E20" s="52" t="s">
        <v>176</v>
      </c>
      <c r="F20" s="46">
        <f>VLOOKUP(E20,'Table A'!$I$4:$J$8,2,FALSE)</f>
        <v>1</v>
      </c>
    </row>
    <row r="21" spans="2:6" ht="42" customHeight="1" x14ac:dyDescent="0.2">
      <c r="B21" s="46">
        <v>14</v>
      </c>
      <c r="C21" s="46" t="s">
        <v>127</v>
      </c>
      <c r="D21" s="48" t="s">
        <v>128</v>
      </c>
      <c r="E21" s="52" t="s">
        <v>176</v>
      </c>
      <c r="F21" s="46">
        <f>VLOOKUP(E21,'Table A'!$I$4:$J$8,2,FALSE)</f>
        <v>1</v>
      </c>
    </row>
    <row r="22" spans="2:6" ht="42" customHeight="1" x14ac:dyDescent="0.2">
      <c r="B22" s="54">
        <v>15</v>
      </c>
      <c r="C22" s="54" t="s">
        <v>79</v>
      </c>
      <c r="D22" s="75" t="s">
        <v>80</v>
      </c>
      <c r="E22" s="52" t="s">
        <v>176</v>
      </c>
      <c r="F22" s="46">
        <f>VLOOKUP(E22,'Table A'!$I$4:$J$8,2,FALSE)</f>
        <v>1</v>
      </c>
    </row>
    <row r="23" spans="2:6" ht="21" customHeight="1" x14ac:dyDescent="0.2">
      <c r="B23" s="56"/>
      <c r="C23" s="57"/>
      <c r="D23" s="58" t="s">
        <v>179</v>
      </c>
      <c r="E23" s="59"/>
      <c r="F23" s="60"/>
    </row>
    <row r="24" spans="2:6" ht="42" customHeight="1" x14ac:dyDescent="0.2">
      <c r="B24" s="52">
        <v>16</v>
      </c>
      <c r="C24" s="52" t="s">
        <v>59</v>
      </c>
      <c r="D24" s="61" t="s">
        <v>60</v>
      </c>
      <c r="E24" s="52" t="s">
        <v>176</v>
      </c>
      <c r="F24" s="46">
        <f>VLOOKUP(E24,'Table A'!$I$4:$J$8,2,FALSE)</f>
        <v>1</v>
      </c>
    </row>
    <row r="25" spans="2:6" ht="42" customHeight="1" x14ac:dyDescent="0.2">
      <c r="B25" s="52">
        <v>17</v>
      </c>
      <c r="C25" s="46" t="s">
        <v>61</v>
      </c>
      <c r="D25" s="48" t="s">
        <v>62</v>
      </c>
      <c r="E25" s="52" t="s">
        <v>176</v>
      </c>
      <c r="F25" s="46">
        <f>VLOOKUP(E25,'Table A'!$I$4:$J$8,2,FALSE)</f>
        <v>1</v>
      </c>
    </row>
    <row r="26" spans="2:6" ht="42" customHeight="1" x14ac:dyDescent="0.2">
      <c r="B26" s="52">
        <v>18</v>
      </c>
      <c r="C26" s="46" t="s">
        <v>159</v>
      </c>
      <c r="D26" s="48" t="s">
        <v>160</v>
      </c>
      <c r="E26" s="52" t="s">
        <v>176</v>
      </c>
      <c r="F26" s="46">
        <f>VLOOKUP(E26,'Table A'!$I$4:$J$8,2,FALSE)</f>
        <v>1</v>
      </c>
    </row>
    <row r="27" spans="2:6" ht="42" customHeight="1" x14ac:dyDescent="0.2">
      <c r="B27" s="52">
        <v>19</v>
      </c>
      <c r="C27" s="46" t="s">
        <v>161</v>
      </c>
      <c r="D27" s="48" t="s">
        <v>162</v>
      </c>
      <c r="E27" s="52" t="s">
        <v>176</v>
      </c>
      <c r="F27" s="46">
        <f>VLOOKUP(E27,'Table A'!$I$4:$J$8,2,FALSE)</f>
        <v>1</v>
      </c>
    </row>
    <row r="28" spans="2:6" ht="42" customHeight="1" x14ac:dyDescent="0.2">
      <c r="B28" s="52">
        <v>20</v>
      </c>
      <c r="C28" s="54" t="s">
        <v>67</v>
      </c>
      <c r="D28" s="75" t="s">
        <v>68</v>
      </c>
      <c r="E28" s="52" t="s">
        <v>176</v>
      </c>
      <c r="F28" s="46">
        <f>VLOOKUP(E28,'Table A'!$I$4:$J$8,2,FALSE)</f>
        <v>1</v>
      </c>
    </row>
    <row r="29" spans="2:6" ht="21" customHeight="1" x14ac:dyDescent="0.2">
      <c r="B29" s="56"/>
      <c r="C29" s="57"/>
      <c r="D29" s="58" t="s">
        <v>180</v>
      </c>
      <c r="E29" s="59"/>
      <c r="F29" s="60"/>
    </row>
    <row r="30" spans="2:6" ht="42" customHeight="1" x14ac:dyDescent="0.2">
      <c r="B30" s="52">
        <v>21</v>
      </c>
      <c r="C30" s="52" t="s">
        <v>97</v>
      </c>
      <c r="D30" s="53" t="s">
        <v>98</v>
      </c>
      <c r="E30" s="52" t="s">
        <v>176</v>
      </c>
      <c r="F30" s="46">
        <f>VLOOKUP(E30,'Table A'!$I$4:$J$8,2,FALSE)</f>
        <v>1</v>
      </c>
    </row>
    <row r="31" spans="2:6" ht="42" customHeight="1" x14ac:dyDescent="0.2">
      <c r="B31" s="52">
        <v>22</v>
      </c>
      <c r="C31" s="46" t="s">
        <v>22</v>
      </c>
      <c r="D31" s="49" t="s">
        <v>23</v>
      </c>
      <c r="E31" s="52" t="s">
        <v>176</v>
      </c>
      <c r="F31" s="46">
        <f>VLOOKUP(E31,'Table A'!$I$4:$J$8,2,FALSE)</f>
        <v>1</v>
      </c>
    </row>
    <row r="32" spans="2:6" ht="42" customHeight="1" x14ac:dyDescent="0.2">
      <c r="B32" s="52">
        <v>23</v>
      </c>
      <c r="C32" s="46" t="s">
        <v>40</v>
      </c>
      <c r="D32" s="49" t="s">
        <v>41</v>
      </c>
      <c r="E32" s="52" t="s">
        <v>176</v>
      </c>
      <c r="F32" s="46">
        <f>VLOOKUP(E32,'Table A'!$I$4:$J$8,2,FALSE)</f>
        <v>1</v>
      </c>
    </row>
    <row r="33" spans="2:6" ht="42" customHeight="1" x14ac:dyDescent="0.2">
      <c r="B33" s="52">
        <v>24</v>
      </c>
      <c r="C33" s="46" t="s">
        <v>149</v>
      </c>
      <c r="D33" s="49" t="s">
        <v>150</v>
      </c>
      <c r="E33" s="52" t="s">
        <v>176</v>
      </c>
      <c r="F33" s="46">
        <f>VLOOKUP(E33,'Table A'!$I$4:$J$8,2,FALSE)</f>
        <v>1</v>
      </c>
    </row>
    <row r="34" spans="2:6" ht="42" customHeight="1" x14ac:dyDescent="0.2">
      <c r="B34" s="52">
        <v>25</v>
      </c>
      <c r="C34" s="46" t="s">
        <v>121</v>
      </c>
      <c r="D34" s="49" t="s">
        <v>122</v>
      </c>
      <c r="E34" s="52" t="s">
        <v>176</v>
      </c>
      <c r="F34" s="46">
        <f>VLOOKUP(E34,'Table A'!$I$4:$J$8,2,FALSE)</f>
        <v>1</v>
      </c>
    </row>
    <row r="35" spans="2:6" ht="11" customHeight="1" thickBot="1" x14ac:dyDescent="0.25"/>
    <row r="36" spans="2:6" ht="31.5" customHeight="1" thickBot="1" x14ac:dyDescent="0.25">
      <c r="B36" s="93"/>
      <c r="C36" s="94"/>
      <c r="D36" s="94" t="s">
        <v>181</v>
      </c>
      <c r="E36" s="95"/>
      <c r="F36" s="60"/>
    </row>
    <row r="37" spans="2:6" ht="17" thickBot="1" x14ac:dyDescent="0.25"/>
    <row r="38" spans="2:6" ht="21" customHeight="1" thickBot="1" x14ac:dyDescent="0.25">
      <c r="B38" s="96"/>
      <c r="C38" s="97"/>
      <c r="D38" s="97" t="s">
        <v>182</v>
      </c>
      <c r="E38" s="98"/>
      <c r="F38" s="60"/>
    </row>
    <row r="39" spans="2:6" ht="42" customHeight="1" x14ac:dyDescent="0.2">
      <c r="B39" s="52">
        <v>26</v>
      </c>
      <c r="C39" s="52" t="s">
        <v>19</v>
      </c>
      <c r="D39" s="61" t="s">
        <v>20</v>
      </c>
      <c r="E39" s="52" t="s">
        <v>176</v>
      </c>
      <c r="F39" s="46">
        <f>VLOOKUP(E39,'Table A'!$I$4:$J$8,2,FALSE)</f>
        <v>1</v>
      </c>
    </row>
    <row r="40" spans="2:6" ht="42" customHeight="1" x14ac:dyDescent="0.2">
      <c r="B40" s="52">
        <v>27</v>
      </c>
      <c r="C40" s="46" t="s">
        <v>137</v>
      </c>
      <c r="D40" s="48" t="s">
        <v>138</v>
      </c>
      <c r="E40" s="52" t="s">
        <v>176</v>
      </c>
      <c r="F40" s="46">
        <f>VLOOKUP(E40,'Table A'!$I$4:$J$8,2,FALSE)</f>
        <v>1</v>
      </c>
    </row>
    <row r="41" spans="2:6" ht="42" customHeight="1" x14ac:dyDescent="0.2">
      <c r="B41" s="52">
        <v>28</v>
      </c>
      <c r="C41" s="46" t="s">
        <v>77</v>
      </c>
      <c r="D41" s="48" t="s">
        <v>78</v>
      </c>
      <c r="E41" s="52" t="s">
        <v>176</v>
      </c>
      <c r="F41" s="46">
        <f>VLOOKUP(E41,'Table A'!$I$4:$J$8,2,FALSE)</f>
        <v>1</v>
      </c>
    </row>
    <row r="42" spans="2:6" ht="42" customHeight="1" x14ac:dyDescent="0.2">
      <c r="B42" s="52">
        <v>29</v>
      </c>
      <c r="C42" s="46" t="s">
        <v>89</v>
      </c>
      <c r="D42" s="48" t="s">
        <v>90</v>
      </c>
      <c r="E42" s="52" t="s">
        <v>176</v>
      </c>
      <c r="F42" s="46">
        <f>VLOOKUP(E42,'Table A'!$I$4:$J$8,2,FALSE)</f>
        <v>1</v>
      </c>
    </row>
    <row r="43" spans="2:6" ht="42" customHeight="1" x14ac:dyDescent="0.2">
      <c r="B43" s="52">
        <v>30</v>
      </c>
      <c r="C43" s="54" t="s">
        <v>32</v>
      </c>
      <c r="D43" s="55" t="s">
        <v>33</v>
      </c>
      <c r="E43" s="52" t="s">
        <v>176</v>
      </c>
      <c r="F43" s="46">
        <f>VLOOKUP(E43,'Table A'!$I$4:$J$8,2,FALSE)</f>
        <v>1</v>
      </c>
    </row>
    <row r="44" spans="2:6" ht="21" customHeight="1" x14ac:dyDescent="0.2">
      <c r="B44" s="62"/>
      <c r="C44" s="63"/>
      <c r="D44" s="64" t="s">
        <v>183</v>
      </c>
      <c r="E44" s="65"/>
      <c r="F44" s="60"/>
    </row>
    <row r="45" spans="2:6" ht="42" customHeight="1" x14ac:dyDescent="0.2">
      <c r="B45" s="52">
        <v>31</v>
      </c>
      <c r="C45" s="52" t="s">
        <v>43</v>
      </c>
      <c r="D45" s="53" t="s">
        <v>44</v>
      </c>
      <c r="E45" s="52" t="s">
        <v>176</v>
      </c>
      <c r="F45" s="46">
        <f>VLOOKUP(E45,'Table A'!$I$4:$J$8,2,FALSE)</f>
        <v>1</v>
      </c>
    </row>
    <row r="46" spans="2:6" ht="42" customHeight="1" x14ac:dyDescent="0.2">
      <c r="B46" s="46">
        <v>32</v>
      </c>
      <c r="C46" s="46" t="s">
        <v>57</v>
      </c>
      <c r="D46" s="49" t="s">
        <v>58</v>
      </c>
      <c r="E46" s="52" t="s">
        <v>176</v>
      </c>
      <c r="F46" s="46">
        <f>VLOOKUP(E46,'Table A'!$I$4:$J$8,2,FALSE)</f>
        <v>1</v>
      </c>
    </row>
    <row r="47" spans="2:6" ht="42" customHeight="1" x14ac:dyDescent="0.2">
      <c r="B47" s="46">
        <v>33</v>
      </c>
      <c r="C47" s="46" t="s">
        <v>165</v>
      </c>
      <c r="D47" s="49" t="s">
        <v>166</v>
      </c>
      <c r="E47" s="52" t="s">
        <v>176</v>
      </c>
      <c r="F47" s="46">
        <f>VLOOKUP(E47,'Table A'!$I$4:$J$8,2,FALSE)</f>
        <v>1</v>
      </c>
    </row>
    <row r="48" spans="2:6" ht="42" customHeight="1" x14ac:dyDescent="0.2">
      <c r="B48" s="46">
        <v>34</v>
      </c>
      <c r="C48" s="46" t="s">
        <v>55</v>
      </c>
      <c r="D48" s="49" t="s">
        <v>56</v>
      </c>
      <c r="E48" s="52" t="s">
        <v>176</v>
      </c>
      <c r="F48" s="46">
        <f>VLOOKUP(E48,'Table A'!$I$4:$J$8,2,FALSE)</f>
        <v>1</v>
      </c>
    </row>
    <row r="49" spans="2:6" ht="42" customHeight="1" x14ac:dyDescent="0.2">
      <c r="B49" s="54">
        <v>35</v>
      </c>
      <c r="C49" s="54" t="s">
        <v>73</v>
      </c>
      <c r="D49" s="55" t="s">
        <v>74</v>
      </c>
      <c r="E49" s="52" t="s">
        <v>176</v>
      </c>
      <c r="F49" s="46">
        <f>VLOOKUP(E49,'Table A'!$I$4:$J$8,2,FALSE)</f>
        <v>1</v>
      </c>
    </row>
    <row r="50" spans="2:6" ht="21" customHeight="1" x14ac:dyDescent="0.2">
      <c r="B50" s="62"/>
      <c r="C50" s="63"/>
      <c r="D50" s="64" t="s">
        <v>184</v>
      </c>
      <c r="E50" s="65"/>
      <c r="F50" s="60"/>
    </row>
    <row r="51" spans="2:6" ht="42" customHeight="1" x14ac:dyDescent="0.2">
      <c r="B51" s="52">
        <v>36</v>
      </c>
      <c r="C51" s="52" t="s">
        <v>71</v>
      </c>
      <c r="D51" s="61" t="s">
        <v>72</v>
      </c>
      <c r="E51" s="52" t="s">
        <v>176</v>
      </c>
      <c r="F51" s="46">
        <f>VLOOKUP(E51,'Table A'!$I$4:$J$8,2,FALSE)</f>
        <v>1</v>
      </c>
    </row>
    <row r="52" spans="2:6" ht="42" customHeight="1" x14ac:dyDescent="0.2">
      <c r="B52" s="46">
        <v>37</v>
      </c>
      <c r="C52" s="46" t="s">
        <v>115</v>
      </c>
      <c r="D52" s="48" t="s">
        <v>116</v>
      </c>
      <c r="E52" s="52" t="s">
        <v>176</v>
      </c>
      <c r="F52" s="46">
        <f>VLOOKUP(E52,'Table A'!$I$4:$J$8,2,FALSE)</f>
        <v>1</v>
      </c>
    </row>
    <row r="53" spans="2:6" ht="42" customHeight="1" x14ac:dyDescent="0.2">
      <c r="B53" s="46">
        <v>38</v>
      </c>
      <c r="C53" s="46" t="s">
        <v>49</v>
      </c>
      <c r="D53" s="48" t="s">
        <v>50</v>
      </c>
      <c r="E53" s="52" t="s">
        <v>176</v>
      </c>
      <c r="F53" s="46">
        <f>VLOOKUP(E53,'Table A'!$I$4:$J$8,2,FALSE)</f>
        <v>1</v>
      </c>
    </row>
    <row r="54" spans="2:6" ht="42" customHeight="1" x14ac:dyDescent="0.2">
      <c r="B54" s="46">
        <v>39</v>
      </c>
      <c r="C54" s="46" t="s">
        <v>163</v>
      </c>
      <c r="D54" s="48" t="s">
        <v>164</v>
      </c>
      <c r="E54" s="52" t="s">
        <v>176</v>
      </c>
      <c r="F54" s="46">
        <f>VLOOKUP(E54,'Table A'!$I$4:$J$8,2,FALSE)</f>
        <v>1</v>
      </c>
    </row>
    <row r="55" spans="2:6" ht="42" customHeight="1" x14ac:dyDescent="0.2">
      <c r="B55" s="54">
        <v>40</v>
      </c>
      <c r="C55" s="54" t="s">
        <v>99</v>
      </c>
      <c r="D55" s="55" t="s">
        <v>100</v>
      </c>
      <c r="E55" s="52" t="s">
        <v>176</v>
      </c>
      <c r="F55" s="46">
        <f>VLOOKUP(E55,'Table A'!$I$4:$J$8,2,FALSE)</f>
        <v>1</v>
      </c>
    </row>
    <row r="56" spans="2:6" ht="21" customHeight="1" x14ac:dyDescent="0.2">
      <c r="B56" s="66"/>
      <c r="C56" s="64"/>
      <c r="D56" s="64" t="s">
        <v>185</v>
      </c>
      <c r="E56" s="67"/>
      <c r="F56" s="60"/>
    </row>
    <row r="57" spans="2:6" ht="42" customHeight="1" x14ac:dyDescent="0.2">
      <c r="B57" s="46">
        <v>41</v>
      </c>
      <c r="C57" s="46" t="s">
        <v>83</v>
      </c>
      <c r="D57" s="49" t="s">
        <v>84</v>
      </c>
      <c r="E57" s="52" t="s">
        <v>176</v>
      </c>
      <c r="F57" s="60">
        <f>VLOOKUP(E57,'Table A'!$I$4:$J$8,2,FALSE)</f>
        <v>1</v>
      </c>
    </row>
    <row r="58" spans="2:6" ht="42" customHeight="1" x14ac:dyDescent="0.2">
      <c r="B58" s="46">
        <v>42</v>
      </c>
      <c r="C58" s="46" t="s">
        <v>151</v>
      </c>
      <c r="D58" s="49" t="s">
        <v>152</v>
      </c>
      <c r="E58" s="52" t="s">
        <v>176</v>
      </c>
      <c r="F58" s="60">
        <f>VLOOKUP(E58,'Table A'!$I$4:$J$8,2,FALSE)</f>
        <v>1</v>
      </c>
    </row>
    <row r="59" spans="2:6" ht="42" customHeight="1" x14ac:dyDescent="0.2">
      <c r="B59" s="46">
        <v>43</v>
      </c>
      <c r="C59" s="46" t="s">
        <v>147</v>
      </c>
      <c r="D59" s="49" t="s">
        <v>148</v>
      </c>
      <c r="E59" s="52" t="s">
        <v>176</v>
      </c>
      <c r="F59" s="60">
        <f>VLOOKUP(E59,'Table A'!$I$4:$J$8,2,FALSE)</f>
        <v>1</v>
      </c>
    </row>
    <row r="60" spans="2:6" ht="42" customHeight="1" x14ac:dyDescent="0.2">
      <c r="B60" s="46">
        <v>44</v>
      </c>
      <c r="C60" s="46" t="s">
        <v>69</v>
      </c>
      <c r="D60" s="49" t="s">
        <v>70</v>
      </c>
      <c r="E60" s="52" t="s">
        <v>176</v>
      </c>
      <c r="F60" s="60">
        <f>VLOOKUP(E60,'Table A'!$I$4:$J$8,2,FALSE)</f>
        <v>1</v>
      </c>
    </row>
    <row r="61" spans="2:6" ht="42" customHeight="1" x14ac:dyDescent="0.2">
      <c r="B61" s="46">
        <v>45</v>
      </c>
      <c r="C61" s="46" t="s">
        <v>25</v>
      </c>
      <c r="D61" s="49" t="s">
        <v>26</v>
      </c>
      <c r="E61" s="52" t="s">
        <v>176</v>
      </c>
      <c r="F61" s="60">
        <f>VLOOKUP(E61,'Table A'!$I$4:$J$8,2,FALSE)</f>
        <v>1</v>
      </c>
    </row>
    <row r="62" spans="2:6" ht="21" customHeight="1" x14ac:dyDescent="0.2">
      <c r="B62" s="66"/>
      <c r="C62" s="64"/>
      <c r="D62" s="64" t="s">
        <v>186</v>
      </c>
      <c r="E62" s="67"/>
      <c r="F62" s="60"/>
    </row>
    <row r="63" spans="2:6" ht="42" customHeight="1" x14ac:dyDescent="0.2">
      <c r="B63" s="46">
        <v>46</v>
      </c>
      <c r="C63" s="68" t="s">
        <v>113</v>
      </c>
      <c r="D63" s="85" t="s">
        <v>114</v>
      </c>
      <c r="E63" s="52" t="s">
        <v>176</v>
      </c>
      <c r="F63" s="46">
        <f>VLOOKUP(E63,'Table A'!$I$4:$J$8,2,FALSE)</f>
        <v>1</v>
      </c>
    </row>
    <row r="64" spans="2:6" ht="42" customHeight="1" x14ac:dyDescent="0.2">
      <c r="B64" s="46">
        <v>47</v>
      </c>
      <c r="C64" s="46" t="s">
        <v>139</v>
      </c>
      <c r="D64" s="48" t="s">
        <v>140</v>
      </c>
      <c r="E64" s="52" t="s">
        <v>176</v>
      </c>
      <c r="F64" s="46">
        <f>VLOOKUP(E64,'Table A'!$I$4:$J$8,2,FALSE)</f>
        <v>1</v>
      </c>
    </row>
    <row r="65" spans="2:6" ht="42" customHeight="1" x14ac:dyDescent="0.2">
      <c r="B65" s="46">
        <v>48</v>
      </c>
      <c r="C65" s="46" t="s">
        <v>36</v>
      </c>
      <c r="D65" s="48" t="s">
        <v>37</v>
      </c>
      <c r="E65" s="52" t="s">
        <v>176</v>
      </c>
      <c r="F65" s="46">
        <f>VLOOKUP(E65,'Table A'!$I$4:$J$8,2,FALSE)</f>
        <v>1</v>
      </c>
    </row>
    <row r="66" spans="2:6" ht="42" customHeight="1" x14ac:dyDescent="0.2">
      <c r="B66" s="46">
        <v>49</v>
      </c>
      <c r="C66" s="46" t="s">
        <v>93</v>
      </c>
      <c r="D66" s="48" t="s">
        <v>94</v>
      </c>
      <c r="E66" s="52" t="s">
        <v>176</v>
      </c>
      <c r="F66" s="46">
        <f>VLOOKUP(E66,'Table A'!$I$4:$J$8,2,FALSE)</f>
        <v>1</v>
      </c>
    </row>
    <row r="67" spans="2:6" ht="42" customHeight="1" x14ac:dyDescent="0.2">
      <c r="B67" s="46">
        <v>50</v>
      </c>
      <c r="C67" s="46" t="s">
        <v>143</v>
      </c>
      <c r="D67" s="48" t="s">
        <v>144</v>
      </c>
      <c r="E67" s="52" t="s">
        <v>176</v>
      </c>
      <c r="F67" s="46">
        <f>VLOOKUP(E67,'Table A'!$I$4:$J$8,2,FALSE)</f>
        <v>1</v>
      </c>
    </row>
    <row r="68" spans="2:6" ht="9" customHeight="1" thickBot="1" x14ac:dyDescent="0.25"/>
    <row r="69" spans="2:6" ht="31.5" customHeight="1" thickBot="1" x14ac:dyDescent="0.25">
      <c r="B69" s="103"/>
      <c r="C69" s="104"/>
      <c r="D69" s="104" t="s">
        <v>187</v>
      </c>
      <c r="E69" s="105"/>
      <c r="F69" s="60"/>
    </row>
    <row r="70" spans="2:6" ht="17" thickBot="1" x14ac:dyDescent="0.25"/>
    <row r="71" spans="2:6" ht="21" customHeight="1" thickBot="1" x14ac:dyDescent="0.25">
      <c r="B71" s="103"/>
      <c r="C71" s="104"/>
      <c r="D71" s="104" t="s">
        <v>188</v>
      </c>
      <c r="E71" s="105"/>
      <c r="F71" s="60"/>
    </row>
    <row r="72" spans="2:6" ht="42" customHeight="1" x14ac:dyDescent="0.2">
      <c r="B72" s="52">
        <v>51</v>
      </c>
      <c r="C72" s="52" t="s">
        <v>169</v>
      </c>
      <c r="D72" s="53" t="s">
        <v>170</v>
      </c>
      <c r="E72" s="52" t="s">
        <v>176</v>
      </c>
      <c r="F72" s="46">
        <f>VLOOKUP(E72,'Table A'!$I$4:$J$8,2,FALSE)</f>
        <v>1</v>
      </c>
    </row>
    <row r="73" spans="2:6" ht="42" customHeight="1" x14ac:dyDescent="0.2">
      <c r="B73" s="52">
        <v>52</v>
      </c>
      <c r="C73" s="46" t="s">
        <v>141</v>
      </c>
      <c r="D73" s="49" t="s">
        <v>142</v>
      </c>
      <c r="E73" s="52" t="s">
        <v>176</v>
      </c>
      <c r="F73" s="46">
        <f>VLOOKUP(E73,'Table A'!$I$4:$J$8,2,FALSE)</f>
        <v>1</v>
      </c>
    </row>
    <row r="74" spans="2:6" ht="42" customHeight="1" x14ac:dyDescent="0.2">
      <c r="B74" s="52">
        <v>53</v>
      </c>
      <c r="C74" s="46" t="s">
        <v>45</v>
      </c>
      <c r="D74" s="49" t="s">
        <v>46</v>
      </c>
      <c r="E74" s="52" t="s">
        <v>176</v>
      </c>
      <c r="F74" s="46">
        <f>VLOOKUP(E74,'Table A'!$I$4:$J$8,2,FALSE)</f>
        <v>1</v>
      </c>
    </row>
    <row r="75" spans="2:6" ht="42" customHeight="1" x14ac:dyDescent="0.2">
      <c r="B75" s="52">
        <v>54</v>
      </c>
      <c r="C75" s="46" t="s">
        <v>145</v>
      </c>
      <c r="D75" s="49" t="s">
        <v>146</v>
      </c>
      <c r="E75" s="52" t="s">
        <v>176</v>
      </c>
      <c r="F75" s="46">
        <f>VLOOKUP(E75,'Table A'!$I$4:$J$8,2,FALSE)</f>
        <v>1</v>
      </c>
    </row>
    <row r="76" spans="2:6" ht="42" customHeight="1" x14ac:dyDescent="0.2">
      <c r="B76" s="52">
        <v>55</v>
      </c>
      <c r="C76" s="54" t="s">
        <v>155</v>
      </c>
      <c r="D76" s="55" t="s">
        <v>156</v>
      </c>
      <c r="E76" s="52" t="s">
        <v>176</v>
      </c>
      <c r="F76" s="46">
        <f>VLOOKUP(E76,'Table A'!$I$4:$J$8,2,FALSE)</f>
        <v>1</v>
      </c>
    </row>
    <row r="77" spans="2:6" ht="21" customHeight="1" x14ac:dyDescent="0.2">
      <c r="B77" s="72"/>
      <c r="C77" s="73"/>
      <c r="D77" s="73" t="s">
        <v>189</v>
      </c>
      <c r="E77" s="74"/>
      <c r="F77" s="60"/>
    </row>
    <row r="78" spans="2:6" ht="42" customHeight="1" x14ac:dyDescent="0.2">
      <c r="B78" s="52">
        <v>56</v>
      </c>
      <c r="C78" s="52" t="s">
        <v>111</v>
      </c>
      <c r="D78" s="61" t="s">
        <v>112</v>
      </c>
      <c r="E78" s="52" t="s">
        <v>176</v>
      </c>
      <c r="F78" s="46">
        <f>VLOOKUP(E78,'Table A'!$I$4:$J$8,2,FALSE)</f>
        <v>1</v>
      </c>
    </row>
    <row r="79" spans="2:6" ht="42" customHeight="1" x14ac:dyDescent="0.2">
      <c r="B79" s="52">
        <v>57</v>
      </c>
      <c r="C79" s="46" t="s">
        <v>131</v>
      </c>
      <c r="D79" s="48" t="s">
        <v>132</v>
      </c>
      <c r="E79" s="52" t="s">
        <v>176</v>
      </c>
      <c r="F79" s="46">
        <f>VLOOKUP(E79,'Table A'!$I$4:$J$8,2,FALSE)</f>
        <v>1</v>
      </c>
    </row>
    <row r="80" spans="2:6" ht="42" customHeight="1" x14ac:dyDescent="0.2">
      <c r="B80" s="52">
        <v>58</v>
      </c>
      <c r="C80" s="46" t="s">
        <v>109</v>
      </c>
      <c r="D80" s="48" t="s">
        <v>110</v>
      </c>
      <c r="E80" s="52" t="s">
        <v>176</v>
      </c>
      <c r="F80" s="46">
        <f>VLOOKUP(E80,'Table A'!$I$4:$J$8,2,FALSE)</f>
        <v>1</v>
      </c>
    </row>
    <row r="81" spans="2:6" ht="42" customHeight="1" x14ac:dyDescent="0.2">
      <c r="B81" s="52">
        <v>59</v>
      </c>
      <c r="C81" s="46" t="s">
        <v>81</v>
      </c>
      <c r="D81" s="48" t="s">
        <v>82</v>
      </c>
      <c r="E81" s="52" t="s">
        <v>176</v>
      </c>
      <c r="F81" s="46">
        <f>VLOOKUP(E81,'Table A'!$I$4:$J$8,2,FALSE)</f>
        <v>1</v>
      </c>
    </row>
    <row r="82" spans="2:6" ht="42" customHeight="1" x14ac:dyDescent="0.2">
      <c r="B82" s="52">
        <v>60</v>
      </c>
      <c r="C82" s="54" t="s">
        <v>87</v>
      </c>
      <c r="D82" s="75" t="s">
        <v>88</v>
      </c>
      <c r="E82" s="52" t="s">
        <v>176</v>
      </c>
      <c r="F82" s="46">
        <f>VLOOKUP(E82,'Table A'!$I$4:$J$8,2,FALSE)</f>
        <v>1</v>
      </c>
    </row>
    <row r="83" spans="2:6" ht="21" customHeight="1" x14ac:dyDescent="0.2">
      <c r="B83" s="72"/>
      <c r="C83" s="73"/>
      <c r="D83" s="73" t="s">
        <v>190</v>
      </c>
      <c r="E83" s="74"/>
      <c r="F83" s="60"/>
    </row>
    <row r="84" spans="2:6" ht="42" customHeight="1" x14ac:dyDescent="0.2">
      <c r="B84" s="52">
        <v>61</v>
      </c>
      <c r="C84" s="52" t="s">
        <v>133</v>
      </c>
      <c r="D84" s="61" t="s">
        <v>134</v>
      </c>
      <c r="E84" s="52" t="s">
        <v>176</v>
      </c>
      <c r="F84" s="46">
        <f>VLOOKUP(E84,'Table A'!$I$4:$J$8,2,FALSE)</f>
        <v>1</v>
      </c>
    </row>
    <row r="85" spans="2:6" ht="42" customHeight="1" x14ac:dyDescent="0.2">
      <c r="B85" s="52">
        <v>62</v>
      </c>
      <c r="C85" s="46" t="s">
        <v>167</v>
      </c>
      <c r="D85" s="48" t="s">
        <v>168</v>
      </c>
      <c r="E85" s="52" t="s">
        <v>176</v>
      </c>
      <c r="F85" s="46">
        <f>VLOOKUP(E85,'Table A'!$I$4:$J$8,2,FALSE)</f>
        <v>1</v>
      </c>
    </row>
    <row r="86" spans="2:6" ht="42" customHeight="1" x14ac:dyDescent="0.2">
      <c r="B86" s="52">
        <v>63</v>
      </c>
      <c r="C86" s="46" t="s">
        <v>119</v>
      </c>
      <c r="D86" s="48" t="s">
        <v>120</v>
      </c>
      <c r="E86" s="52" t="s">
        <v>176</v>
      </c>
      <c r="F86" s="46">
        <f>VLOOKUP(E86,'Table A'!$I$4:$J$8,2,FALSE)</f>
        <v>1</v>
      </c>
    </row>
    <row r="87" spans="2:6" ht="42" customHeight="1" x14ac:dyDescent="0.2">
      <c r="B87" s="52">
        <v>64</v>
      </c>
      <c r="C87" s="46" t="s">
        <v>30</v>
      </c>
      <c r="D87" s="48" t="s">
        <v>31</v>
      </c>
      <c r="E87" s="52" t="s">
        <v>176</v>
      </c>
      <c r="F87" s="46">
        <f>VLOOKUP(E87,'Table A'!$I$4:$J$8,2,FALSE)</f>
        <v>1</v>
      </c>
    </row>
    <row r="88" spans="2:6" ht="42" customHeight="1" x14ac:dyDescent="0.2">
      <c r="B88" s="52">
        <v>65</v>
      </c>
      <c r="C88" s="54" t="s">
        <v>47</v>
      </c>
      <c r="D88" s="75" t="s">
        <v>48</v>
      </c>
      <c r="E88" s="52" t="s">
        <v>176</v>
      </c>
      <c r="F88" s="46">
        <f>VLOOKUP(E88,'Table A'!$I$4:$J$8,2,FALSE)</f>
        <v>1</v>
      </c>
    </row>
    <row r="89" spans="2:6" ht="21" customHeight="1" x14ac:dyDescent="0.2">
      <c r="B89" s="69"/>
      <c r="C89" s="70"/>
      <c r="D89" s="70" t="s">
        <v>191</v>
      </c>
      <c r="E89" s="71"/>
      <c r="F89" s="60"/>
    </row>
    <row r="90" spans="2:6" ht="42" customHeight="1" x14ac:dyDescent="0.2">
      <c r="B90" s="46">
        <v>66</v>
      </c>
      <c r="C90" s="46" t="s">
        <v>27</v>
      </c>
      <c r="D90" s="48" t="s">
        <v>28</v>
      </c>
      <c r="E90" s="52" t="s">
        <v>176</v>
      </c>
      <c r="F90" s="60">
        <f>VLOOKUP(E90,'Table A'!$I$4:$J$8,2,FALSE)</f>
        <v>1</v>
      </c>
    </row>
    <row r="91" spans="2:6" ht="42" customHeight="1" x14ac:dyDescent="0.2">
      <c r="B91" s="46">
        <v>67</v>
      </c>
      <c r="C91" s="46" t="s">
        <v>53</v>
      </c>
      <c r="D91" s="48" t="s">
        <v>54</v>
      </c>
      <c r="E91" s="52" t="s">
        <v>176</v>
      </c>
      <c r="F91" s="60">
        <f>VLOOKUP(E91,'Table A'!$I$4:$J$8,2,FALSE)</f>
        <v>1</v>
      </c>
    </row>
    <row r="92" spans="2:6" ht="42" customHeight="1" x14ac:dyDescent="0.2">
      <c r="B92" s="46">
        <v>68</v>
      </c>
      <c r="C92" s="46" t="s">
        <v>129</v>
      </c>
      <c r="D92" s="48" t="s">
        <v>130</v>
      </c>
      <c r="E92" s="52" t="s">
        <v>176</v>
      </c>
      <c r="F92" s="60">
        <f>VLOOKUP(E92,'Table A'!$I$4:$J$8,2,FALSE)</f>
        <v>1</v>
      </c>
    </row>
    <row r="93" spans="2:6" ht="42" customHeight="1" x14ac:dyDescent="0.2">
      <c r="B93" s="46">
        <v>69</v>
      </c>
      <c r="C93" s="46" t="s">
        <v>38</v>
      </c>
      <c r="D93" s="48" t="s">
        <v>39</v>
      </c>
      <c r="E93" s="52" t="s">
        <v>176</v>
      </c>
      <c r="F93" s="60">
        <f>VLOOKUP(E93,'Table A'!$I$4:$J$8,2,FALSE)</f>
        <v>1</v>
      </c>
    </row>
    <row r="94" spans="2:6" ht="42" customHeight="1" x14ac:dyDescent="0.2">
      <c r="B94" s="46">
        <v>70</v>
      </c>
      <c r="C94" s="46" t="s">
        <v>135</v>
      </c>
      <c r="D94" s="48" t="s">
        <v>136</v>
      </c>
      <c r="E94" s="52" t="s">
        <v>176</v>
      </c>
      <c r="F94" s="60">
        <f>VLOOKUP(E94,'Table A'!$I$4:$J$8,2,FALSE)</f>
        <v>1</v>
      </c>
    </row>
    <row r="95" spans="2:6" ht="21" customHeight="1" x14ac:dyDescent="0.2">
      <c r="B95" s="72"/>
      <c r="C95" s="73"/>
      <c r="D95" s="73" t="s">
        <v>192</v>
      </c>
      <c r="E95" s="74"/>
      <c r="F95" s="60"/>
    </row>
    <row r="96" spans="2:6" ht="42" customHeight="1" x14ac:dyDescent="0.2">
      <c r="B96" s="52">
        <v>71</v>
      </c>
      <c r="C96" s="52" t="s">
        <v>63</v>
      </c>
      <c r="D96" s="53" t="s">
        <v>64</v>
      </c>
      <c r="E96" s="52" t="s">
        <v>176</v>
      </c>
      <c r="F96" s="46">
        <f>VLOOKUP(E96,'Table A'!$I$4:$J$8,2,FALSE)</f>
        <v>1</v>
      </c>
    </row>
    <row r="97" spans="2:6" ht="42" customHeight="1" x14ac:dyDescent="0.2">
      <c r="B97" s="52">
        <v>72</v>
      </c>
      <c r="C97" s="46" t="s">
        <v>157</v>
      </c>
      <c r="D97" s="49" t="s">
        <v>158</v>
      </c>
      <c r="E97" s="52" t="s">
        <v>176</v>
      </c>
      <c r="F97" s="46">
        <f>VLOOKUP(E97,'Table A'!$I$4:$J$8,2,FALSE)</f>
        <v>1</v>
      </c>
    </row>
    <row r="98" spans="2:6" ht="42" customHeight="1" x14ac:dyDescent="0.2">
      <c r="B98" s="52">
        <v>73</v>
      </c>
      <c r="C98" s="46" t="s">
        <v>75</v>
      </c>
      <c r="D98" s="49" t="s">
        <v>76</v>
      </c>
      <c r="E98" s="52" t="s">
        <v>176</v>
      </c>
      <c r="F98" s="46">
        <f>VLOOKUP(E98,'Table A'!$I$4:$J$8,2,FALSE)</f>
        <v>1</v>
      </c>
    </row>
    <row r="99" spans="2:6" ht="42" customHeight="1" x14ac:dyDescent="0.2">
      <c r="B99" s="52">
        <v>74</v>
      </c>
      <c r="C99" s="46" t="s">
        <v>51</v>
      </c>
      <c r="D99" s="49" t="s">
        <v>52</v>
      </c>
      <c r="E99" s="52" t="s">
        <v>176</v>
      </c>
      <c r="F99" s="46">
        <f>VLOOKUP(E99,'Table A'!$I$4:$J$8,2,FALSE)</f>
        <v>1</v>
      </c>
    </row>
    <row r="100" spans="2:6" ht="42" customHeight="1" x14ac:dyDescent="0.2">
      <c r="B100" s="52">
        <v>75</v>
      </c>
      <c r="C100" s="46" t="s">
        <v>65</v>
      </c>
      <c r="D100" s="49" t="s">
        <v>66</v>
      </c>
      <c r="E100" s="52" t="s">
        <v>176</v>
      </c>
      <c r="F100" s="46">
        <f>VLOOKUP(E100,'Table A'!$I$4:$J$8,2,FALSE)</f>
        <v>1</v>
      </c>
    </row>
    <row r="103" spans="2:6" ht="17" thickBot="1" x14ac:dyDescent="0.25"/>
    <row r="104" spans="2:6" ht="19" thickBot="1" x14ac:dyDescent="0.25">
      <c r="D104" s="43" t="s">
        <v>173</v>
      </c>
    </row>
  </sheetData>
  <phoneticPr fontId="4" type="noConversion"/>
  <hyperlinks>
    <hyperlink ref="D104" location="Results!A1" display="Results" xr:uid="{00000000-0004-0000-08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'Table A'!$I$4:$I$8</xm:f>
          </x14:formula1>
          <xm:sqref>E72:E76 E57:E61 E12:E16 E45:E49 E24:E28 E18:E22 E39:E43 E51:E55 E63:E67 E78:E82 E6:E10 E84:E94 E30:E34 E96:E100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543B-FF23-4A8D-A871-20461E6AC70A}">
  <dimension ref="B3:R78"/>
  <sheetViews>
    <sheetView workbookViewId="0">
      <selection activeCell="H23" sqref="H23"/>
    </sheetView>
  </sheetViews>
  <sheetFormatPr baseColWidth="10" defaultColWidth="8.83203125" defaultRowHeight="16" x14ac:dyDescent="0.2"/>
  <cols>
    <col min="1" max="1" width="8.83203125" style="10"/>
    <col min="2" max="2" width="18.6640625" style="10" bestFit="1" customWidth="1"/>
    <col min="3" max="3" width="18.6640625" style="10" customWidth="1"/>
    <col min="4" max="4" width="11.83203125" style="10" customWidth="1"/>
    <col min="5" max="5" width="12.83203125" style="10" bestFit="1" customWidth="1"/>
    <col min="6" max="6" width="8.5" style="10" bestFit="1" customWidth="1"/>
    <col min="7" max="7" width="5" style="10" customWidth="1"/>
    <col min="8" max="8" width="20.1640625" style="10" bestFit="1" customWidth="1"/>
    <col min="9" max="9" width="32.33203125" style="10" customWidth="1"/>
    <col min="10" max="10" width="10.6640625" style="10" customWidth="1"/>
    <col min="11" max="11" width="11" style="10" bestFit="1" customWidth="1"/>
    <col min="12" max="12" width="12.1640625" style="10" bestFit="1" customWidth="1"/>
    <col min="13" max="13" width="14.6640625" style="10" bestFit="1" customWidth="1"/>
    <col min="14" max="14" width="20.6640625" style="10" bestFit="1" customWidth="1"/>
    <col min="15" max="15" width="20.5" style="10" bestFit="1" customWidth="1"/>
    <col min="16" max="16" width="21" style="10" bestFit="1" customWidth="1"/>
    <col min="17" max="17" width="12.5" style="10" bestFit="1" customWidth="1"/>
    <col min="18" max="18" width="21.33203125" style="9" bestFit="1" customWidth="1"/>
    <col min="19" max="19" width="20.6640625" style="10" bestFit="1" customWidth="1"/>
    <col min="20" max="16384" width="8.83203125" style="10"/>
  </cols>
  <sheetData>
    <row r="3" spans="2:18" ht="17" thickBot="1" x14ac:dyDescent="0.25">
      <c r="B3" s="3" t="s">
        <v>4</v>
      </c>
      <c r="C3" s="3" t="s">
        <v>5</v>
      </c>
      <c r="D3" s="3" t="s">
        <v>8</v>
      </c>
      <c r="E3" s="3" t="s">
        <v>7</v>
      </c>
      <c r="F3" s="3" t="s">
        <v>6</v>
      </c>
      <c r="I3" s="1" t="s">
        <v>1</v>
      </c>
      <c r="J3" s="1" t="s">
        <v>2</v>
      </c>
      <c r="R3" s="10"/>
    </row>
    <row r="4" spans="2:18" ht="15" customHeight="1" thickBot="1" x14ac:dyDescent="0.25">
      <c r="B4" s="138" t="s">
        <v>174</v>
      </c>
      <c r="C4" s="141" t="s">
        <v>175</v>
      </c>
      <c r="D4" s="11" t="s">
        <v>107</v>
      </c>
      <c r="E4" s="13">
        <f>VLOOKUP(D4,Assessment!$C$6:$F$100,4,FALSE)</f>
        <v>1</v>
      </c>
      <c r="F4" s="144">
        <f>AVERAGE(E4:E8)</f>
        <v>1</v>
      </c>
      <c r="I4" s="14" t="s">
        <v>176</v>
      </c>
      <c r="J4" s="2">
        <v>1</v>
      </c>
      <c r="R4" s="10"/>
    </row>
    <row r="5" spans="2:18" ht="17" thickBot="1" x14ac:dyDescent="0.25">
      <c r="B5" s="139"/>
      <c r="C5" s="142"/>
      <c r="D5" s="4" t="s">
        <v>117</v>
      </c>
      <c r="E5" s="13">
        <f>VLOOKUP(D5,Assessment!$C$6:$F$100,4,FALSE)</f>
        <v>1</v>
      </c>
      <c r="F5" s="145"/>
      <c r="I5" s="14" t="s">
        <v>21</v>
      </c>
      <c r="J5" s="2">
        <v>2</v>
      </c>
      <c r="R5" s="10"/>
    </row>
    <row r="6" spans="2:18" ht="17" thickBot="1" x14ac:dyDescent="0.25">
      <c r="B6" s="139"/>
      <c r="C6" s="142"/>
      <c r="D6" s="4" t="s">
        <v>103</v>
      </c>
      <c r="E6" s="13">
        <f>VLOOKUP(D6,Assessment!$C$6:$F$100,4,FALSE)</f>
        <v>1</v>
      </c>
      <c r="F6" s="145"/>
      <c r="I6" s="14" t="s">
        <v>24</v>
      </c>
      <c r="J6" s="2">
        <v>3</v>
      </c>
      <c r="R6" s="10"/>
    </row>
    <row r="7" spans="2:18" ht="17" thickBot="1" x14ac:dyDescent="0.25">
      <c r="B7" s="139"/>
      <c r="C7" s="142"/>
      <c r="D7" s="4" t="s">
        <v>91</v>
      </c>
      <c r="E7" s="13">
        <f>VLOOKUP(D7,Assessment!$C$6:$F$100,4,FALSE)</f>
        <v>1</v>
      </c>
      <c r="F7" s="145"/>
      <c r="I7" s="14" t="s">
        <v>42</v>
      </c>
      <c r="J7" s="2">
        <v>4</v>
      </c>
      <c r="R7" s="10"/>
    </row>
    <row r="8" spans="2:18" ht="15" customHeight="1" thickBot="1" x14ac:dyDescent="0.25">
      <c r="B8" s="139"/>
      <c r="C8" s="143"/>
      <c r="D8" s="4" t="s">
        <v>105</v>
      </c>
      <c r="E8" s="13">
        <f>VLOOKUP(D8,Assessment!$C$6:$F$100,4,FALSE)</f>
        <v>1</v>
      </c>
      <c r="F8" s="146"/>
      <c r="I8" s="14" t="s">
        <v>29</v>
      </c>
      <c r="J8" s="2">
        <v>5</v>
      </c>
    </row>
    <row r="9" spans="2:18" ht="16.25" customHeight="1" thickBot="1" x14ac:dyDescent="0.25">
      <c r="B9" s="139"/>
      <c r="C9" s="141" t="s">
        <v>177</v>
      </c>
      <c r="D9" s="4" t="s">
        <v>34</v>
      </c>
      <c r="E9" s="13">
        <f>VLOOKUP(D9,Assessment!$C$6:$F$100,4,FALSE)</f>
        <v>1</v>
      </c>
      <c r="F9" s="144">
        <f>AVERAGE(E9:E13)</f>
        <v>1</v>
      </c>
    </row>
    <row r="10" spans="2:18" ht="17" thickBot="1" x14ac:dyDescent="0.25">
      <c r="B10" s="139"/>
      <c r="C10" s="142"/>
      <c r="D10" s="4" t="s">
        <v>153</v>
      </c>
      <c r="E10" s="13">
        <f>VLOOKUP(D10,Assessment!$C$6:$F$100,4,FALSE)</f>
        <v>1</v>
      </c>
      <c r="F10" s="145"/>
    </row>
    <row r="11" spans="2:18" ht="17" thickBot="1" x14ac:dyDescent="0.25">
      <c r="B11" s="139"/>
      <c r="C11" s="142"/>
      <c r="D11" s="4" t="s">
        <v>125</v>
      </c>
      <c r="E11" s="13">
        <f>VLOOKUP(D11,Assessment!$C$6:$F$100,4,FALSE)</f>
        <v>1</v>
      </c>
      <c r="F11" s="145"/>
    </row>
    <row r="12" spans="2:18" ht="15" customHeight="1" thickBot="1" x14ac:dyDescent="0.25">
      <c r="B12" s="139"/>
      <c r="C12" s="142"/>
      <c r="D12" s="4" t="s">
        <v>171</v>
      </c>
      <c r="E12" s="13">
        <f>VLOOKUP(D12,Assessment!$C$6:$F$100,4,FALSE)</f>
        <v>1</v>
      </c>
      <c r="F12" s="145"/>
    </row>
    <row r="13" spans="2:18" ht="17" thickBot="1" x14ac:dyDescent="0.25">
      <c r="B13" s="139"/>
      <c r="C13" s="143"/>
      <c r="D13" s="4" t="s">
        <v>95</v>
      </c>
      <c r="E13" s="13">
        <f>VLOOKUP(D13,Assessment!$C$6:$F$100,4,FALSE)</f>
        <v>1</v>
      </c>
      <c r="F13" s="146"/>
    </row>
    <row r="14" spans="2:18" ht="17" thickBot="1" x14ac:dyDescent="0.25">
      <c r="B14" s="139"/>
      <c r="C14" s="141" t="s">
        <v>178</v>
      </c>
      <c r="D14" s="4" t="s">
        <v>123</v>
      </c>
      <c r="E14" s="13">
        <f>VLOOKUP(D14,Assessment!$C$6:$F$100,4,FALSE)</f>
        <v>1</v>
      </c>
      <c r="F14" s="144">
        <f>AVERAGE(E14:E18)</f>
        <v>1</v>
      </c>
    </row>
    <row r="15" spans="2:18" ht="17" thickBot="1" x14ac:dyDescent="0.25">
      <c r="B15" s="139"/>
      <c r="C15" s="142"/>
      <c r="D15" s="4" t="s">
        <v>101</v>
      </c>
      <c r="E15" s="13">
        <f>VLOOKUP(D15,Assessment!$C$6:$F$100,4,FALSE)</f>
        <v>1</v>
      </c>
      <c r="F15" s="145"/>
    </row>
    <row r="16" spans="2:18" ht="17" thickBot="1" x14ac:dyDescent="0.25">
      <c r="B16" s="139"/>
      <c r="C16" s="142"/>
      <c r="D16" s="4" t="s">
        <v>85</v>
      </c>
      <c r="E16" s="13">
        <f>VLOOKUP(D16,Assessment!$C$6:$F$100,4,FALSE)</f>
        <v>1</v>
      </c>
      <c r="F16" s="145"/>
    </row>
    <row r="17" spans="2:6" ht="17" thickBot="1" x14ac:dyDescent="0.25">
      <c r="B17" s="139"/>
      <c r="C17" s="142"/>
      <c r="D17" s="4" t="s">
        <v>127</v>
      </c>
      <c r="E17" s="13">
        <f>VLOOKUP(D17,Assessment!$C$6:$F$100,4,FALSE)</f>
        <v>1</v>
      </c>
      <c r="F17" s="145"/>
    </row>
    <row r="18" spans="2:6" ht="17" thickBot="1" x14ac:dyDescent="0.25">
      <c r="B18" s="139"/>
      <c r="C18" s="143"/>
      <c r="D18" s="4" t="s">
        <v>79</v>
      </c>
      <c r="E18" s="13">
        <f>VLOOKUP(D18,Assessment!$C$6:$F$100,4,FALSE)</f>
        <v>1</v>
      </c>
      <c r="F18" s="146"/>
    </row>
    <row r="19" spans="2:6" ht="17" thickBot="1" x14ac:dyDescent="0.25">
      <c r="B19" s="139"/>
      <c r="C19" s="141" t="s">
        <v>179</v>
      </c>
      <c r="D19" s="4" t="s">
        <v>59</v>
      </c>
      <c r="E19" s="13">
        <f>VLOOKUP(D19,Assessment!$C$6:$F$100,4,FALSE)</f>
        <v>1</v>
      </c>
      <c r="F19" s="144">
        <f>AVERAGE(E19:E23)</f>
        <v>1</v>
      </c>
    </row>
    <row r="20" spans="2:6" ht="17" thickBot="1" x14ac:dyDescent="0.25">
      <c r="B20" s="139"/>
      <c r="C20" s="142"/>
      <c r="D20" s="4" t="s">
        <v>61</v>
      </c>
      <c r="E20" s="13">
        <f>VLOOKUP(D20,Assessment!$C$6:$F$100,4,FALSE)</f>
        <v>1</v>
      </c>
      <c r="F20" s="145"/>
    </row>
    <row r="21" spans="2:6" ht="17" thickBot="1" x14ac:dyDescent="0.25">
      <c r="B21" s="139"/>
      <c r="C21" s="142"/>
      <c r="D21" s="4" t="s">
        <v>159</v>
      </c>
      <c r="E21" s="13">
        <f>VLOOKUP(D21,Assessment!$C$6:$F$100,4,FALSE)</f>
        <v>1</v>
      </c>
      <c r="F21" s="145"/>
    </row>
    <row r="22" spans="2:6" ht="17" thickBot="1" x14ac:dyDescent="0.25">
      <c r="B22" s="139"/>
      <c r="C22" s="142"/>
      <c r="D22" s="4" t="s">
        <v>161</v>
      </c>
      <c r="E22" s="13">
        <f>VLOOKUP(D22,Assessment!$C$6:$F$100,4,FALSE)</f>
        <v>1</v>
      </c>
      <c r="F22" s="145"/>
    </row>
    <row r="23" spans="2:6" ht="17" thickBot="1" x14ac:dyDescent="0.25">
      <c r="B23" s="139"/>
      <c r="C23" s="143"/>
      <c r="D23" s="6" t="s">
        <v>67</v>
      </c>
      <c r="E23" s="13">
        <f>VLOOKUP(D23,Assessment!$C$6:$F$100,4,FALSE)</f>
        <v>1</v>
      </c>
      <c r="F23" s="146"/>
    </row>
    <row r="24" spans="2:6" ht="16.25" customHeight="1" thickBot="1" x14ac:dyDescent="0.25">
      <c r="B24" s="139"/>
      <c r="C24" s="141" t="s">
        <v>180</v>
      </c>
      <c r="D24" s="4" t="s">
        <v>97</v>
      </c>
      <c r="E24" s="13">
        <f>VLOOKUP(D24,Assessment!$C$6:$F$100,4,FALSE)</f>
        <v>1</v>
      </c>
      <c r="F24" s="144">
        <f>AVERAGE(E24:E28)</f>
        <v>1</v>
      </c>
    </row>
    <row r="25" spans="2:6" ht="17" thickBot="1" x14ac:dyDescent="0.25">
      <c r="B25" s="139"/>
      <c r="C25" s="142"/>
      <c r="D25" s="4" t="s">
        <v>22</v>
      </c>
      <c r="E25" s="13">
        <f>VLOOKUP(D25,Assessment!$C$6:$F$100,4,FALSE)</f>
        <v>1</v>
      </c>
      <c r="F25" s="145"/>
    </row>
    <row r="26" spans="2:6" ht="17" thickBot="1" x14ac:dyDescent="0.25">
      <c r="B26" s="139"/>
      <c r="C26" s="142"/>
      <c r="D26" s="4" t="s">
        <v>40</v>
      </c>
      <c r="E26" s="13">
        <f>VLOOKUP(D26,Assessment!$C$6:$F$100,4,FALSE)</f>
        <v>1</v>
      </c>
      <c r="F26" s="145"/>
    </row>
    <row r="27" spans="2:6" ht="17" thickBot="1" x14ac:dyDescent="0.25">
      <c r="B27" s="139"/>
      <c r="C27" s="142"/>
      <c r="D27" s="4" t="s">
        <v>149</v>
      </c>
      <c r="E27" s="13">
        <f>VLOOKUP(D27,Assessment!$C$6:$F$100,4,FALSE)</f>
        <v>1</v>
      </c>
      <c r="F27" s="145"/>
    </row>
    <row r="28" spans="2:6" ht="17" thickBot="1" x14ac:dyDescent="0.25">
      <c r="B28" s="140"/>
      <c r="C28" s="143"/>
      <c r="D28" s="12" t="s">
        <v>121</v>
      </c>
      <c r="E28" s="13">
        <f>VLOOKUP(D28,Assessment!$C$6:$F$100,4,FALSE)</f>
        <v>1</v>
      </c>
      <c r="F28" s="146"/>
    </row>
    <row r="29" spans="2:6" ht="16.25" customHeight="1" thickBot="1" x14ac:dyDescent="0.25">
      <c r="B29" s="27" t="s">
        <v>181</v>
      </c>
      <c r="C29" s="33" t="s">
        <v>182</v>
      </c>
      <c r="D29" s="15" t="s">
        <v>19</v>
      </c>
      <c r="E29" s="16">
        <f>VLOOKUP(D29,Assessment!$C$6:$F$100,4,FALSE)</f>
        <v>1</v>
      </c>
      <c r="F29" s="153">
        <f>AVERAGE(E29:E33)</f>
        <v>1</v>
      </c>
    </row>
    <row r="30" spans="2:6" ht="17" thickBot="1" x14ac:dyDescent="0.25">
      <c r="B30" s="28"/>
      <c r="C30" s="34"/>
      <c r="D30" s="17" t="s">
        <v>137</v>
      </c>
      <c r="E30" s="16">
        <f>VLOOKUP(D30,Assessment!$C$6:$F$100,4,FALSE)</f>
        <v>1</v>
      </c>
      <c r="F30" s="154"/>
    </row>
    <row r="31" spans="2:6" ht="17" thickBot="1" x14ac:dyDescent="0.25">
      <c r="B31" s="28"/>
      <c r="C31" s="34"/>
      <c r="D31" s="17" t="s">
        <v>77</v>
      </c>
      <c r="E31" s="16">
        <f>VLOOKUP(D31,Assessment!$C$6:$F$100,4,FALSE)</f>
        <v>1</v>
      </c>
      <c r="F31" s="154"/>
    </row>
    <row r="32" spans="2:6" ht="17" thickBot="1" x14ac:dyDescent="0.25">
      <c r="B32" s="28"/>
      <c r="C32" s="34"/>
      <c r="D32" s="17" t="s">
        <v>89</v>
      </c>
      <c r="E32" s="16">
        <f>VLOOKUP(D32,Assessment!$C$6:$F$100,4,FALSE)</f>
        <v>1</v>
      </c>
      <c r="F32" s="154"/>
    </row>
    <row r="33" spans="2:6" ht="15" customHeight="1" thickBot="1" x14ac:dyDescent="0.25">
      <c r="B33" s="28"/>
      <c r="C33" s="35"/>
      <c r="D33" s="17" t="s">
        <v>32</v>
      </c>
      <c r="E33" s="16">
        <f>VLOOKUP(D33,Assessment!$C$6:$F$100,4,FALSE)</f>
        <v>1</v>
      </c>
      <c r="F33" s="155"/>
    </row>
    <row r="34" spans="2:6" ht="16.25" customHeight="1" thickBot="1" x14ac:dyDescent="0.25">
      <c r="B34" s="28"/>
      <c r="C34" s="33" t="s">
        <v>183</v>
      </c>
      <c r="D34" s="17" t="s">
        <v>43</v>
      </c>
      <c r="E34" s="16">
        <f>VLOOKUP(D34,Assessment!$C$6:$F$100,4,FALSE)</f>
        <v>1</v>
      </c>
      <c r="F34" s="153">
        <f>AVERAGE(E34:E38)</f>
        <v>1</v>
      </c>
    </row>
    <row r="35" spans="2:6" ht="17" thickBot="1" x14ac:dyDescent="0.25">
      <c r="B35" s="28"/>
      <c r="C35" s="34"/>
      <c r="D35" s="17" t="s">
        <v>57</v>
      </c>
      <c r="E35" s="16">
        <f>VLOOKUP(D35,Assessment!$C$6:$F$100,4,FALSE)</f>
        <v>1</v>
      </c>
      <c r="F35" s="154"/>
    </row>
    <row r="36" spans="2:6" ht="17" thickBot="1" x14ac:dyDescent="0.25">
      <c r="B36" s="28"/>
      <c r="C36" s="34"/>
      <c r="D36" s="17" t="s">
        <v>165</v>
      </c>
      <c r="E36" s="16">
        <f>VLOOKUP(D36,Assessment!$C$6:$F$100,4,FALSE)</f>
        <v>1</v>
      </c>
      <c r="F36" s="154"/>
    </row>
    <row r="37" spans="2:6" ht="15" customHeight="1" thickBot="1" x14ac:dyDescent="0.25">
      <c r="B37" s="28"/>
      <c r="C37" s="34"/>
      <c r="D37" s="17" t="s">
        <v>55</v>
      </c>
      <c r="E37" s="16">
        <f>VLOOKUP(D37,Assessment!$C$6:$F$100,4,FALSE)</f>
        <v>1</v>
      </c>
      <c r="F37" s="154"/>
    </row>
    <row r="38" spans="2:6" ht="17" thickBot="1" x14ac:dyDescent="0.25">
      <c r="B38" s="28"/>
      <c r="C38" s="35"/>
      <c r="D38" s="17" t="s">
        <v>73</v>
      </c>
      <c r="E38" s="16">
        <f>VLOOKUP(D38,Assessment!$C$6:$F$100,4,FALSE)</f>
        <v>1</v>
      </c>
      <c r="F38" s="155"/>
    </row>
    <row r="39" spans="2:6" ht="16.25" customHeight="1" thickBot="1" x14ac:dyDescent="0.25">
      <c r="B39" s="28"/>
      <c r="C39" s="33" t="s">
        <v>184</v>
      </c>
      <c r="D39" s="17" t="s">
        <v>71</v>
      </c>
      <c r="E39" s="16">
        <f>VLOOKUP(D39,Assessment!$C$6:$F$100,4,FALSE)</f>
        <v>1</v>
      </c>
      <c r="F39" s="153">
        <f>AVERAGE(E39:E43)</f>
        <v>1</v>
      </c>
    </row>
    <row r="40" spans="2:6" ht="17" thickBot="1" x14ac:dyDescent="0.25">
      <c r="B40" s="28"/>
      <c r="C40" s="34"/>
      <c r="D40" s="17" t="s">
        <v>115</v>
      </c>
      <c r="E40" s="16">
        <f>VLOOKUP(D40,Assessment!$C$6:$F$100,4,FALSE)</f>
        <v>1</v>
      </c>
      <c r="F40" s="154"/>
    </row>
    <row r="41" spans="2:6" ht="15" customHeight="1" thickBot="1" x14ac:dyDescent="0.25">
      <c r="B41" s="28"/>
      <c r="C41" s="34"/>
      <c r="D41" s="17" t="s">
        <v>49</v>
      </c>
      <c r="E41" s="16">
        <f>VLOOKUP(D41,Assessment!$C$6:$F$100,4,FALSE)</f>
        <v>1</v>
      </c>
      <c r="F41" s="154"/>
    </row>
    <row r="42" spans="2:6" ht="17" thickBot="1" x14ac:dyDescent="0.25">
      <c r="B42" s="28"/>
      <c r="C42" s="34"/>
      <c r="D42" s="17" t="s">
        <v>163</v>
      </c>
      <c r="E42" s="16">
        <f>VLOOKUP(D42,Assessment!$C$6:$F$100,4,FALSE)</f>
        <v>1</v>
      </c>
      <c r="F42" s="154"/>
    </row>
    <row r="43" spans="2:6" ht="17" thickBot="1" x14ac:dyDescent="0.25">
      <c r="B43" s="28"/>
      <c r="C43" s="35"/>
      <c r="D43" s="17" t="s">
        <v>99</v>
      </c>
      <c r="E43" s="16">
        <f>VLOOKUP(D43,Assessment!$C$6:$F$100,4,FALSE)</f>
        <v>1</v>
      </c>
      <c r="F43" s="155"/>
    </row>
    <row r="44" spans="2:6" ht="16.25" customHeight="1" thickBot="1" x14ac:dyDescent="0.25">
      <c r="B44" s="28"/>
      <c r="C44" s="33" t="s">
        <v>185</v>
      </c>
      <c r="D44" s="17" t="s">
        <v>83</v>
      </c>
      <c r="E44" s="16">
        <f>VLOOKUP(D44,Assessment!$C$6:$F$100,4,FALSE)</f>
        <v>1</v>
      </c>
      <c r="F44" s="153">
        <f>AVERAGE(E44:E48)</f>
        <v>1</v>
      </c>
    </row>
    <row r="45" spans="2:6" ht="17" thickBot="1" x14ac:dyDescent="0.25">
      <c r="B45" s="28"/>
      <c r="C45" s="34"/>
      <c r="D45" s="17" t="s">
        <v>151</v>
      </c>
      <c r="E45" s="16">
        <f>VLOOKUP(D45,Assessment!$C$6:$F$100,4,FALSE)</f>
        <v>1</v>
      </c>
      <c r="F45" s="154"/>
    </row>
    <row r="46" spans="2:6" ht="17" thickBot="1" x14ac:dyDescent="0.25">
      <c r="B46" s="28"/>
      <c r="C46" s="34"/>
      <c r="D46" s="17" t="s">
        <v>147</v>
      </c>
      <c r="E46" s="16">
        <f>VLOOKUP(D46,Assessment!$C$6:$F$100,4,FALSE)</f>
        <v>1</v>
      </c>
      <c r="F46" s="154"/>
    </row>
    <row r="47" spans="2:6" ht="17" thickBot="1" x14ac:dyDescent="0.25">
      <c r="B47" s="28"/>
      <c r="C47" s="34"/>
      <c r="D47" s="17" t="s">
        <v>69</v>
      </c>
      <c r="E47" s="16">
        <f>VLOOKUP(D47,Assessment!$C$6:$F$100,4,FALSE)</f>
        <v>1</v>
      </c>
      <c r="F47" s="154"/>
    </row>
    <row r="48" spans="2:6" ht="17" thickBot="1" x14ac:dyDescent="0.25">
      <c r="B48" s="28"/>
      <c r="C48" s="35"/>
      <c r="D48" s="18" t="s">
        <v>25</v>
      </c>
      <c r="E48" s="16">
        <f>VLOOKUP(D48,Assessment!$C$6:$F$100,4,FALSE)</f>
        <v>1</v>
      </c>
      <c r="F48" s="155"/>
    </row>
    <row r="49" spans="2:6" ht="16.25" customHeight="1" thickBot="1" x14ac:dyDescent="0.25">
      <c r="B49" s="28"/>
      <c r="C49" s="33" t="s">
        <v>186</v>
      </c>
      <c r="D49" s="17" t="s">
        <v>113</v>
      </c>
      <c r="E49" s="16">
        <f>VLOOKUP(D49,Assessment!$C$6:$F$100,4,FALSE)</f>
        <v>1</v>
      </c>
      <c r="F49" s="153">
        <f>AVERAGE(E49:E53)</f>
        <v>1</v>
      </c>
    </row>
    <row r="50" spans="2:6" ht="17" thickBot="1" x14ac:dyDescent="0.25">
      <c r="B50" s="28"/>
      <c r="C50" s="34"/>
      <c r="D50" s="17" t="s">
        <v>139</v>
      </c>
      <c r="E50" s="16">
        <f>VLOOKUP(D50,Assessment!$C$6:$F$100,4,FALSE)</f>
        <v>1</v>
      </c>
      <c r="F50" s="154"/>
    </row>
    <row r="51" spans="2:6" ht="17" thickBot="1" x14ac:dyDescent="0.25">
      <c r="B51" s="28"/>
      <c r="C51" s="34"/>
      <c r="D51" s="17" t="s">
        <v>36</v>
      </c>
      <c r="E51" s="16">
        <f>VLOOKUP(D51,Assessment!$C$6:$F$100,4,FALSE)</f>
        <v>1</v>
      </c>
      <c r="F51" s="154"/>
    </row>
    <row r="52" spans="2:6" ht="17" thickBot="1" x14ac:dyDescent="0.25">
      <c r="B52" s="28"/>
      <c r="C52" s="34"/>
      <c r="D52" s="17" t="s">
        <v>93</v>
      </c>
      <c r="E52" s="16">
        <f>VLOOKUP(D52,Assessment!$C$6:$F$100,4,FALSE)</f>
        <v>1</v>
      </c>
      <c r="F52" s="154"/>
    </row>
    <row r="53" spans="2:6" ht="17" thickBot="1" x14ac:dyDescent="0.25">
      <c r="B53" s="29"/>
      <c r="C53" s="35"/>
      <c r="D53" s="18" t="s">
        <v>143</v>
      </c>
      <c r="E53" s="16">
        <f>VLOOKUP(D53,Assessment!$C$6:$F$100,4,FALSE)</f>
        <v>1</v>
      </c>
      <c r="F53" s="155"/>
    </row>
    <row r="54" spans="2:6" ht="15" customHeight="1" thickBot="1" x14ac:dyDescent="0.25">
      <c r="B54" s="30" t="s">
        <v>187</v>
      </c>
      <c r="C54" s="20" t="s">
        <v>188</v>
      </c>
      <c r="D54" s="7" t="s">
        <v>169</v>
      </c>
      <c r="E54" s="19">
        <f>VLOOKUP(D54,Assessment!$C$6:$F$100,4,FALSE)</f>
        <v>1</v>
      </c>
      <c r="F54" s="135">
        <f>AVERAGE(E54:E58)</f>
        <v>1</v>
      </c>
    </row>
    <row r="55" spans="2:6" ht="17" thickBot="1" x14ac:dyDescent="0.25">
      <c r="B55" s="31"/>
      <c r="C55" s="21"/>
      <c r="D55" s="5" t="s">
        <v>141</v>
      </c>
      <c r="E55" s="19">
        <f>VLOOKUP(D55,Assessment!$C$6:$F$100,4,FALSE)</f>
        <v>1</v>
      </c>
      <c r="F55" s="136"/>
    </row>
    <row r="56" spans="2:6" ht="17" thickBot="1" x14ac:dyDescent="0.25">
      <c r="B56" s="31"/>
      <c r="C56" s="21"/>
      <c r="D56" s="5" t="s">
        <v>45</v>
      </c>
      <c r="E56" s="19">
        <f>VLOOKUP(D56,Assessment!$C$6:$F$100,4,FALSE)</f>
        <v>1</v>
      </c>
      <c r="F56" s="136"/>
    </row>
    <row r="57" spans="2:6" ht="17" thickBot="1" x14ac:dyDescent="0.25">
      <c r="B57" s="31"/>
      <c r="C57" s="21"/>
      <c r="D57" s="5" t="s">
        <v>145</v>
      </c>
      <c r="E57" s="19">
        <f>VLOOKUP(D57,Assessment!$C$6:$F$100,4,FALSE)</f>
        <v>1</v>
      </c>
      <c r="F57" s="136"/>
    </row>
    <row r="58" spans="2:6" ht="15" customHeight="1" thickBot="1" x14ac:dyDescent="0.25">
      <c r="B58" s="31"/>
      <c r="C58" s="22"/>
      <c r="D58" s="5" t="s">
        <v>155</v>
      </c>
      <c r="E58" s="19">
        <f>VLOOKUP(D58,Assessment!$C$6:$F$100,4,FALSE)</f>
        <v>1</v>
      </c>
      <c r="F58" s="137"/>
    </row>
    <row r="59" spans="2:6" ht="18" thickBot="1" x14ac:dyDescent="0.25">
      <c r="B59" s="31"/>
      <c r="C59" s="20" t="s">
        <v>189</v>
      </c>
      <c r="D59" s="5" t="s">
        <v>111</v>
      </c>
      <c r="E59" s="19">
        <f>VLOOKUP(D59,Assessment!$C$6:$F$100,4,FALSE)</f>
        <v>1</v>
      </c>
      <c r="F59" s="135">
        <f>AVERAGE(E59:E63)</f>
        <v>1</v>
      </c>
    </row>
    <row r="60" spans="2:6" ht="17" thickBot="1" x14ac:dyDescent="0.25">
      <c r="B60" s="31"/>
      <c r="C60" s="21"/>
      <c r="D60" s="5" t="s">
        <v>131</v>
      </c>
      <c r="E60" s="19">
        <f>VLOOKUP(D60,Assessment!$C$6:$F$100,4,FALSE)</f>
        <v>1</v>
      </c>
      <c r="F60" s="136"/>
    </row>
    <row r="61" spans="2:6" ht="17" thickBot="1" x14ac:dyDescent="0.25">
      <c r="B61" s="31"/>
      <c r="C61" s="21"/>
      <c r="D61" s="5" t="s">
        <v>109</v>
      </c>
      <c r="E61" s="19">
        <f>VLOOKUP(D61,Assessment!$C$6:$F$100,4,FALSE)</f>
        <v>1</v>
      </c>
      <c r="F61" s="136"/>
    </row>
    <row r="62" spans="2:6" ht="17" thickBot="1" x14ac:dyDescent="0.25">
      <c r="B62" s="31"/>
      <c r="C62" s="21"/>
      <c r="D62" s="5" t="s">
        <v>81</v>
      </c>
      <c r="E62" s="19">
        <f>VLOOKUP(D62,Assessment!$C$6:$F$100,4,FALSE)</f>
        <v>1</v>
      </c>
      <c r="F62" s="136"/>
    </row>
    <row r="63" spans="2:6" ht="17" thickBot="1" x14ac:dyDescent="0.25">
      <c r="B63" s="31"/>
      <c r="C63" s="22"/>
      <c r="D63" s="5" t="s">
        <v>87</v>
      </c>
      <c r="E63" s="19">
        <f>VLOOKUP(D63,Assessment!$C$6:$F$100,4,FALSE)</f>
        <v>1</v>
      </c>
      <c r="F63" s="137"/>
    </row>
    <row r="64" spans="2:6" ht="16.25" customHeight="1" thickBot="1" x14ac:dyDescent="0.25">
      <c r="B64" s="31"/>
      <c r="C64" s="20" t="s">
        <v>190</v>
      </c>
      <c r="D64" s="5" t="s">
        <v>133</v>
      </c>
      <c r="E64" s="19">
        <f>VLOOKUP(D64,Assessment!$C$6:$F$100,4,FALSE)</f>
        <v>1</v>
      </c>
      <c r="F64" s="135">
        <f>AVERAGE(E64:E68)</f>
        <v>1</v>
      </c>
    </row>
    <row r="65" spans="2:6" ht="17" thickBot="1" x14ac:dyDescent="0.25">
      <c r="B65" s="31"/>
      <c r="C65" s="21"/>
      <c r="D65" s="5" t="s">
        <v>167</v>
      </c>
      <c r="E65" s="19">
        <f>VLOOKUP(D65,Assessment!$C$6:$F$100,4,FALSE)</f>
        <v>1</v>
      </c>
      <c r="F65" s="136"/>
    </row>
    <row r="66" spans="2:6" ht="17" thickBot="1" x14ac:dyDescent="0.25">
      <c r="B66" s="31"/>
      <c r="C66" s="21"/>
      <c r="D66" s="5" t="s">
        <v>119</v>
      </c>
      <c r="E66" s="19">
        <f>VLOOKUP(D66,Assessment!$C$6:$F$100,4,FALSE)</f>
        <v>1</v>
      </c>
      <c r="F66" s="136"/>
    </row>
    <row r="67" spans="2:6" ht="17" thickBot="1" x14ac:dyDescent="0.25">
      <c r="B67" s="31"/>
      <c r="C67" s="21"/>
      <c r="D67" s="5" t="s">
        <v>30</v>
      </c>
      <c r="E67" s="19">
        <f>VLOOKUP(D67,Assessment!$C$6:$F$100,4,FALSE)</f>
        <v>1</v>
      </c>
      <c r="F67" s="136"/>
    </row>
    <row r="68" spans="2:6" ht="17" thickBot="1" x14ac:dyDescent="0.25">
      <c r="B68" s="31"/>
      <c r="C68" s="22"/>
      <c r="D68" s="5" t="s">
        <v>47</v>
      </c>
      <c r="E68" s="19">
        <f>VLOOKUP(D68,Assessment!$C$6:$F$100,4,FALSE)</f>
        <v>1</v>
      </c>
      <c r="F68" s="137"/>
    </row>
    <row r="69" spans="2:6" ht="16.25" customHeight="1" thickBot="1" x14ac:dyDescent="0.25">
      <c r="B69" s="31"/>
      <c r="C69" s="20" t="s">
        <v>191</v>
      </c>
      <c r="D69" s="5" t="s">
        <v>27</v>
      </c>
      <c r="E69" s="19">
        <f>VLOOKUP(D69,Assessment!$C$6:$F$100,4,FALSE)</f>
        <v>1</v>
      </c>
      <c r="F69" s="135">
        <f>AVERAGE(E69:E73)</f>
        <v>1</v>
      </c>
    </row>
    <row r="70" spans="2:6" ht="17" thickBot="1" x14ac:dyDescent="0.25">
      <c r="B70" s="31"/>
      <c r="C70" s="21"/>
      <c r="D70" s="5" t="s">
        <v>53</v>
      </c>
      <c r="E70" s="19">
        <f>VLOOKUP(D70,Assessment!$C$6:$F$100,4,FALSE)</f>
        <v>1</v>
      </c>
      <c r="F70" s="136"/>
    </row>
    <row r="71" spans="2:6" ht="17" thickBot="1" x14ac:dyDescent="0.25">
      <c r="B71" s="31"/>
      <c r="C71" s="21"/>
      <c r="D71" s="5" t="s">
        <v>129</v>
      </c>
      <c r="E71" s="19">
        <f>VLOOKUP(D71,Assessment!$C$6:$F$100,4,FALSE)</f>
        <v>1</v>
      </c>
      <c r="F71" s="136"/>
    </row>
    <row r="72" spans="2:6" ht="17" thickBot="1" x14ac:dyDescent="0.25">
      <c r="B72" s="31"/>
      <c r="C72" s="21"/>
      <c r="D72" s="5" t="s">
        <v>38</v>
      </c>
      <c r="E72" s="19">
        <f>VLOOKUP(D72,Assessment!$C$6:$F$100,4,FALSE)</f>
        <v>1</v>
      </c>
      <c r="F72" s="136"/>
    </row>
    <row r="73" spans="2:6" ht="17" thickBot="1" x14ac:dyDescent="0.25">
      <c r="B73" s="31"/>
      <c r="C73" s="22"/>
      <c r="D73" s="8" t="s">
        <v>135</v>
      </c>
      <c r="E73" s="19">
        <f>VLOOKUP(D73,Assessment!$C$6:$F$100,4,FALSE)</f>
        <v>1</v>
      </c>
      <c r="F73" s="137"/>
    </row>
    <row r="74" spans="2:6" ht="16.25" customHeight="1" thickBot="1" x14ac:dyDescent="0.25">
      <c r="B74" s="31"/>
      <c r="C74" s="20" t="s">
        <v>192</v>
      </c>
      <c r="D74" s="5" t="s">
        <v>63</v>
      </c>
      <c r="E74" s="19">
        <f>VLOOKUP(D74,Assessment!$C$6:$F$100,4,FALSE)</f>
        <v>1</v>
      </c>
      <c r="F74" s="135">
        <f>AVERAGE(E74:E78)</f>
        <v>1</v>
      </c>
    </row>
    <row r="75" spans="2:6" ht="17" thickBot="1" x14ac:dyDescent="0.25">
      <c r="B75" s="31"/>
      <c r="C75" s="21"/>
      <c r="D75" s="5" t="s">
        <v>157</v>
      </c>
      <c r="E75" s="19">
        <f>VLOOKUP(D75,Assessment!$C$6:$F$100,4,FALSE)</f>
        <v>1</v>
      </c>
      <c r="F75" s="136"/>
    </row>
    <row r="76" spans="2:6" ht="17" thickBot="1" x14ac:dyDescent="0.25">
      <c r="B76" s="31"/>
      <c r="C76" s="21"/>
      <c r="D76" s="5" t="s">
        <v>75</v>
      </c>
      <c r="E76" s="19">
        <f>VLOOKUP(D76,Assessment!$C$6:$F$100,4,FALSE)</f>
        <v>1</v>
      </c>
      <c r="F76" s="136"/>
    </row>
    <row r="77" spans="2:6" ht="17" thickBot="1" x14ac:dyDescent="0.25">
      <c r="B77" s="31"/>
      <c r="C77" s="21"/>
      <c r="D77" s="5" t="s">
        <v>51</v>
      </c>
      <c r="E77" s="19">
        <f>VLOOKUP(D77,Assessment!$C$6:$F$100,4,FALSE)</f>
        <v>1</v>
      </c>
      <c r="F77" s="136"/>
    </row>
    <row r="78" spans="2:6" ht="17" thickBot="1" x14ac:dyDescent="0.25">
      <c r="B78" s="32"/>
      <c r="C78" s="22"/>
      <c r="D78" s="8" t="s">
        <v>65</v>
      </c>
      <c r="E78" s="19">
        <f>VLOOKUP(D78,Assessment!$C$6:$F$100,4,FALSE)</f>
        <v>1</v>
      </c>
      <c r="F78" s="137"/>
    </row>
  </sheetData>
  <mergeCells count="21">
    <mergeCell ref="F74:F78"/>
    <mergeCell ref="F44:F48"/>
    <mergeCell ref="F49:F53"/>
    <mergeCell ref="F54:F58"/>
    <mergeCell ref="F59:F63"/>
    <mergeCell ref="F64:F68"/>
    <mergeCell ref="F29:F33"/>
    <mergeCell ref="F34:F38"/>
    <mergeCell ref="F39:F43"/>
    <mergeCell ref="F24:F28"/>
    <mergeCell ref="F69:F73"/>
    <mergeCell ref="B4:B28"/>
    <mergeCell ref="C4:C8"/>
    <mergeCell ref="F4:F8"/>
    <mergeCell ref="C9:C13"/>
    <mergeCell ref="F9:F13"/>
    <mergeCell ref="C14:C18"/>
    <mergeCell ref="F14:F18"/>
    <mergeCell ref="C19:C23"/>
    <mergeCell ref="F19:F23"/>
    <mergeCell ref="C24:C28"/>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E19"/>
  <sheetViews>
    <sheetView zoomScale="110" zoomScaleNormal="110" zoomScalePageLayoutView="110" workbookViewId="0"/>
  </sheetViews>
  <sheetFormatPr baseColWidth="10" defaultColWidth="8.83203125" defaultRowHeight="16" x14ac:dyDescent="0.2"/>
  <cols>
    <col min="1" max="1" width="8.83203125" style="80"/>
    <col min="2" max="2" width="16.6640625" style="80" customWidth="1"/>
    <col min="3" max="3" width="38.33203125" style="80" bestFit="1" customWidth="1"/>
    <col min="4" max="4" width="18.83203125" style="80" customWidth="1"/>
    <col min="5" max="5" width="15.83203125" style="80" customWidth="1"/>
    <col min="6" max="16384" width="8.83203125" style="80"/>
  </cols>
  <sheetData>
    <row r="4" spans="2:5" x14ac:dyDescent="0.2">
      <c r="B4" s="76" t="s">
        <v>194</v>
      </c>
      <c r="C4" s="76" t="s">
        <v>195</v>
      </c>
      <c r="D4" s="76" t="s">
        <v>13</v>
      </c>
      <c r="E4" s="76" t="s">
        <v>193</v>
      </c>
    </row>
    <row r="5" spans="2:5" x14ac:dyDescent="0.2">
      <c r="B5" s="159" t="str">
        <f>+'Table SA'!B4</f>
        <v>Nurturing self-leadership</v>
      </c>
      <c r="C5" s="77" t="str">
        <f>+'Table SA'!C4</f>
        <v>Personal effectiveness</v>
      </c>
      <c r="D5" s="77">
        <f>+'Table SA'!F4</f>
        <v>4.4000000000000004</v>
      </c>
      <c r="E5" s="77">
        <f>+'Table A'!F4</f>
        <v>1</v>
      </c>
    </row>
    <row r="6" spans="2:5" x14ac:dyDescent="0.2">
      <c r="B6" s="159"/>
      <c r="C6" s="77" t="str">
        <f>+'Table SA'!C9</f>
        <v xml:space="preserve">Inspiring conviction </v>
      </c>
      <c r="D6" s="77">
        <f>+'Table SA'!F9</f>
        <v>4</v>
      </c>
      <c r="E6" s="77">
        <f>+'Table A'!F9</f>
        <v>1</v>
      </c>
    </row>
    <row r="7" spans="2:5" x14ac:dyDescent="0.2">
      <c r="B7" s="159"/>
      <c r="C7" s="77" t="str">
        <f>+'Table SA'!C14</f>
        <v>Embracing change</v>
      </c>
      <c r="D7" s="77">
        <f>+'Table SA'!F14</f>
        <v>3.6</v>
      </c>
      <c r="E7" s="77">
        <f>+'Table A'!F14</f>
        <v>1</v>
      </c>
    </row>
    <row r="8" spans="2:5" x14ac:dyDescent="0.2">
      <c r="B8" s="159"/>
      <c r="C8" s="77" t="str">
        <f>+'Table SA'!C19</f>
        <v>Digital savviness</v>
      </c>
      <c r="D8" s="77">
        <f>+'Table SA'!F19</f>
        <v>2.8</v>
      </c>
      <c r="E8" s="77">
        <f>+'Table A'!F19</f>
        <v>1</v>
      </c>
    </row>
    <row r="9" spans="2:5" x14ac:dyDescent="0.2">
      <c r="B9" s="159"/>
      <c r="C9" s="77" t="str">
        <f>+'Table SA'!C24</f>
        <v>Continuous learning</v>
      </c>
      <c r="D9" s="77">
        <f>+'Table SA'!F24</f>
        <v>4.2</v>
      </c>
      <c r="E9" s="77">
        <f>+'Table A'!F24</f>
        <v>1</v>
      </c>
    </row>
    <row r="10" spans="2:5" x14ac:dyDescent="0.2">
      <c r="B10" s="160" t="str">
        <f>+'Table SA'!B29</f>
        <v>Supporting and co-creating</v>
      </c>
      <c r="C10" s="78" t="str">
        <f>+'Table SA'!C29</f>
        <v>Service orientation</v>
      </c>
      <c r="D10" s="78">
        <f>+'Table SA'!F29</f>
        <v>4.4000000000000004</v>
      </c>
      <c r="E10" s="78">
        <f>+'Table A'!F29</f>
        <v>1</v>
      </c>
    </row>
    <row r="11" spans="2:5" x14ac:dyDescent="0.2">
      <c r="B11" s="160"/>
      <c r="C11" s="78" t="str">
        <f>+'Table SA'!C34</f>
        <v>Inclusive development</v>
      </c>
      <c r="D11" s="78">
        <f>+'Table SA'!F34</f>
        <v>3.8</v>
      </c>
      <c r="E11" s="78">
        <f>+'Table A'!F34</f>
        <v>1</v>
      </c>
    </row>
    <row r="12" spans="2:5" x14ac:dyDescent="0.2">
      <c r="B12" s="160"/>
      <c r="C12" s="78" t="str">
        <f>+'Table SA'!C39</f>
        <v>Tailored communication</v>
      </c>
      <c r="D12" s="78">
        <f>+'Table SA'!F39</f>
        <v>3.4</v>
      </c>
      <c r="E12" s="78">
        <f>+'Table A'!F39</f>
        <v>1</v>
      </c>
    </row>
    <row r="13" spans="2:5" x14ac:dyDescent="0.2">
      <c r="B13" s="160"/>
      <c r="C13" s="78" t="str">
        <f>+'Table SA'!C44</f>
        <v>Diversity awareness</v>
      </c>
      <c r="D13" s="78">
        <f>+'Table SA'!F44</f>
        <v>3.8</v>
      </c>
      <c r="E13" s="78">
        <f>+'Table A'!F44</f>
        <v>1</v>
      </c>
    </row>
    <row r="14" spans="2:5" x14ac:dyDescent="0.2">
      <c r="B14" s="160"/>
      <c r="C14" s="78" t="str">
        <f>+'Table SA'!C49</f>
        <v>Collaboration and co-creation</v>
      </c>
      <c r="D14" s="78">
        <f>+'Table SA'!F49</f>
        <v>3.4</v>
      </c>
      <c r="E14" s="78">
        <f>+'Table A'!F49</f>
        <v>1</v>
      </c>
    </row>
    <row r="15" spans="2:5" x14ac:dyDescent="0.2">
      <c r="B15" s="161" t="str">
        <f>+'Table SA'!B54</f>
        <v>Maximising the Programmes’ impact</v>
      </c>
      <c r="C15" s="79" t="str">
        <f>+'Table SA'!C54</f>
        <v>Project management mindset</v>
      </c>
      <c r="D15" s="79">
        <f>+'Table SA'!F54</f>
        <v>3.4</v>
      </c>
      <c r="E15" s="79">
        <f>+'Table A'!F54</f>
        <v>1</v>
      </c>
    </row>
    <row r="16" spans="2:5" x14ac:dyDescent="0.2">
      <c r="B16" s="161"/>
      <c r="C16" s="79" t="str">
        <f>+'Table SA'!C59</f>
        <v>System awareness</v>
      </c>
      <c r="D16" s="79">
        <f>+'Table SA'!F59</f>
        <v>3.4</v>
      </c>
      <c r="E16" s="79">
        <f>+'Table A'!F59</f>
        <v>1</v>
      </c>
    </row>
    <row r="17" spans="2:5" x14ac:dyDescent="0.2">
      <c r="B17" s="161"/>
      <c r="C17" s="79" t="str">
        <f>+'Table SA'!C64</f>
        <v>Seeking synergies</v>
      </c>
      <c r="D17" s="79">
        <f>+'Table SA'!F64</f>
        <v>3</v>
      </c>
      <c r="E17" s="79">
        <f>+'Table A'!F64</f>
        <v>1</v>
      </c>
    </row>
    <row r="18" spans="2:5" x14ac:dyDescent="0.2">
      <c r="B18" s="161"/>
      <c r="C18" s="79" t="str">
        <f>+'Table SA'!C69</f>
        <v>Strategic thinking</v>
      </c>
      <c r="D18" s="79">
        <f>+'Table SA'!F69</f>
        <v>2.4</v>
      </c>
      <c r="E18" s="79">
        <f>+'Table A'!F69</f>
        <v>1</v>
      </c>
    </row>
    <row r="19" spans="2:5" x14ac:dyDescent="0.2">
      <c r="B19" s="161"/>
      <c r="C19" s="79" t="str">
        <f>+'Table SA'!C74</f>
        <v>Networking</v>
      </c>
      <c r="D19" s="79">
        <f>+'Table SA'!F74</f>
        <v>3</v>
      </c>
      <c r="E19" s="79">
        <f>+'Table A'!F74</f>
        <v>1</v>
      </c>
    </row>
  </sheetData>
  <sheetProtection selectLockedCells="1" selectUnlockedCells="1"/>
  <mergeCells count="3">
    <mergeCell ref="B5:B9"/>
    <mergeCell ref="B10:B14"/>
    <mergeCell ref="B15:B19"/>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4:W37"/>
  <sheetViews>
    <sheetView tabSelected="1" zoomScale="82" zoomScaleNormal="82" zoomScaleSheetLayoutView="90" workbookViewId="0"/>
  </sheetViews>
  <sheetFormatPr baseColWidth="10" defaultColWidth="8.83203125" defaultRowHeight="16" x14ac:dyDescent="0.2"/>
  <cols>
    <col min="1" max="2" width="6.5" style="80" customWidth="1"/>
    <col min="3" max="16384" width="8.83203125" style="80"/>
  </cols>
  <sheetData>
    <row r="4" spans="15:23" ht="15.75" customHeight="1" x14ac:dyDescent="0.2">
      <c r="O4" s="81"/>
      <c r="P4" s="81"/>
      <c r="Q4" s="81"/>
      <c r="R4" s="81"/>
      <c r="S4" s="81"/>
      <c r="T4" s="81"/>
      <c r="U4" s="81"/>
      <c r="V4" s="81"/>
      <c r="W4" s="82"/>
    </row>
    <row r="5" spans="15:23" x14ac:dyDescent="0.2">
      <c r="O5" s="81"/>
      <c r="P5" s="81"/>
      <c r="Q5" s="81"/>
      <c r="R5" s="81"/>
      <c r="S5" s="81"/>
      <c r="T5" s="81"/>
      <c r="U5" s="81"/>
      <c r="V5" s="81"/>
      <c r="W5" s="82"/>
    </row>
    <row r="6" spans="15:23" x14ac:dyDescent="0.2">
      <c r="O6" s="81"/>
      <c r="P6" s="81"/>
      <c r="Q6" s="81"/>
      <c r="R6" s="81"/>
      <c r="S6" s="81"/>
      <c r="T6" s="81"/>
      <c r="U6" s="81"/>
      <c r="V6" s="81"/>
      <c r="W6" s="82"/>
    </row>
    <row r="7" spans="15:23" x14ac:dyDescent="0.2">
      <c r="O7" s="81"/>
      <c r="P7" s="81"/>
      <c r="Q7" s="81"/>
      <c r="R7" s="81"/>
      <c r="S7" s="81"/>
      <c r="T7" s="81"/>
      <c r="U7" s="81"/>
      <c r="V7" s="81"/>
      <c r="W7" s="82"/>
    </row>
    <row r="8" spans="15:23" x14ac:dyDescent="0.2">
      <c r="O8" s="81"/>
      <c r="P8" s="81"/>
      <c r="Q8" s="81"/>
      <c r="R8" s="81"/>
      <c r="S8" s="81"/>
      <c r="T8" s="81"/>
      <c r="U8" s="81"/>
      <c r="V8" s="81"/>
      <c r="W8" s="82"/>
    </row>
    <row r="9" spans="15:23" x14ac:dyDescent="0.2">
      <c r="O9" s="81"/>
      <c r="P9" s="81"/>
      <c r="Q9" s="81"/>
      <c r="R9" s="81"/>
      <c r="S9" s="81"/>
      <c r="T9" s="81"/>
      <c r="U9" s="81"/>
      <c r="V9" s="81"/>
      <c r="W9" s="82"/>
    </row>
    <row r="10" spans="15:23" x14ac:dyDescent="0.2">
      <c r="O10" s="81"/>
      <c r="P10" s="81"/>
      <c r="Q10" s="81"/>
      <c r="R10" s="81"/>
      <c r="S10" s="81"/>
      <c r="T10" s="81"/>
      <c r="U10" s="81"/>
      <c r="V10" s="81"/>
      <c r="W10" s="82"/>
    </row>
    <row r="11" spans="15:23" x14ac:dyDescent="0.2">
      <c r="O11" s="81"/>
      <c r="P11" s="81"/>
      <c r="Q11" s="81"/>
      <c r="R11" s="81"/>
      <c r="S11" s="81"/>
      <c r="T11" s="81"/>
      <c r="U11" s="81"/>
      <c r="V11" s="81"/>
      <c r="W11" s="82"/>
    </row>
    <row r="12" spans="15:23" x14ac:dyDescent="0.2">
      <c r="O12" s="81"/>
      <c r="P12" s="81"/>
      <c r="Q12" s="81"/>
      <c r="R12" s="81"/>
      <c r="S12" s="81"/>
      <c r="T12" s="81"/>
      <c r="U12" s="81"/>
      <c r="V12" s="81"/>
      <c r="W12" s="82"/>
    </row>
    <row r="13" spans="15:23" x14ac:dyDescent="0.2">
      <c r="O13" s="81"/>
      <c r="P13" s="81"/>
      <c r="Q13" s="81"/>
      <c r="R13" s="81"/>
      <c r="S13" s="81"/>
      <c r="T13" s="81"/>
      <c r="U13" s="81"/>
      <c r="V13" s="81"/>
      <c r="W13" s="82"/>
    </row>
    <row r="14" spans="15:23" x14ac:dyDescent="0.2">
      <c r="O14" s="81"/>
      <c r="P14" s="81"/>
      <c r="Q14" s="81"/>
      <c r="R14" s="81"/>
      <c r="S14" s="81"/>
      <c r="T14" s="81"/>
      <c r="U14" s="81"/>
      <c r="V14" s="81"/>
      <c r="W14" s="82"/>
    </row>
    <row r="15" spans="15:23" x14ac:dyDescent="0.2">
      <c r="O15" s="81"/>
      <c r="P15" s="81"/>
      <c r="Q15" s="81"/>
      <c r="R15" s="81"/>
      <c r="S15" s="81"/>
      <c r="T15" s="81"/>
      <c r="U15" s="81"/>
      <c r="V15" s="81"/>
      <c r="W15" s="82"/>
    </row>
    <row r="16" spans="15:23" x14ac:dyDescent="0.2">
      <c r="O16" s="81"/>
      <c r="P16" s="81"/>
      <c r="Q16" s="81"/>
      <c r="R16" s="81"/>
      <c r="S16" s="81"/>
      <c r="T16" s="81"/>
      <c r="U16" s="81"/>
      <c r="V16" s="81"/>
      <c r="W16" s="82"/>
    </row>
    <row r="17" spans="15:23" x14ac:dyDescent="0.2">
      <c r="O17" s="81"/>
      <c r="P17" s="81"/>
      <c r="Q17" s="81"/>
      <c r="R17" s="81"/>
      <c r="S17" s="81"/>
      <c r="T17" s="81"/>
      <c r="U17" s="81"/>
      <c r="V17" s="81"/>
      <c r="W17" s="82"/>
    </row>
    <row r="21" spans="15:23" ht="15.75" customHeight="1" x14ac:dyDescent="0.2"/>
    <row r="36" spans="2:18" ht="17" thickBot="1" x14ac:dyDescent="0.25"/>
    <row r="37" spans="2:18" ht="17" thickBot="1" x14ac:dyDescent="0.25">
      <c r="B37" s="165" t="s">
        <v>196</v>
      </c>
      <c r="C37" s="166"/>
      <c r="D37" s="166"/>
      <c r="E37" s="166"/>
      <c r="F37" s="166"/>
      <c r="G37" s="166"/>
      <c r="H37" s="166"/>
      <c r="I37" s="167"/>
      <c r="K37" s="162" t="s">
        <v>197</v>
      </c>
      <c r="L37" s="163"/>
      <c r="M37" s="163"/>
      <c r="N37" s="163"/>
      <c r="O37" s="163"/>
      <c r="P37" s="163"/>
      <c r="Q37" s="163"/>
      <c r="R37" s="164"/>
    </row>
  </sheetData>
  <mergeCells count="2">
    <mergeCell ref="K37:R37"/>
    <mergeCell ref="B37:I37"/>
  </mergeCells>
  <pageMargins left="0.7" right="0.7" top="0.75" bottom="0.75" header="0.3" footer="0.3"/>
  <pageSetup paperSize="9" scale="71" orientation="portrait" horizontalDpi="4294967292" verticalDpi="4294967292" r:id="rId1"/>
  <colBreaks count="1" manualBreakCount="1">
    <brk id="14" max="54"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Home</vt:lpstr>
      <vt:lpstr>Instructions SA</vt:lpstr>
      <vt:lpstr>Self-assessment</vt:lpstr>
      <vt:lpstr>Table SA</vt:lpstr>
      <vt:lpstr>Instructions A</vt:lpstr>
      <vt:lpstr>Assessment</vt:lpstr>
      <vt:lpstr>Table A</vt:lpstr>
      <vt:lpstr>Table</vt:lpstr>
      <vt:lpstr>Results</vt:lpstr>
      <vt:lpstr>Results!Print_Area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dc:creator>
  <cp:lastModifiedBy>Microsoft Office User</cp:lastModifiedBy>
  <cp:lastPrinted>2022-03-15T15:34:24Z</cp:lastPrinted>
  <dcterms:created xsi:type="dcterms:W3CDTF">2017-11-20T19:09:09Z</dcterms:created>
  <dcterms:modified xsi:type="dcterms:W3CDTF">2022-04-05T11:26:52Z</dcterms:modified>
</cp:coreProperties>
</file>