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showObjects="none"/>
  <mc:AlternateContent xmlns:mc="http://schemas.openxmlformats.org/markup-compatibility/2006">
    <mc:Choice Requires="x15">
      <x15ac:absPath xmlns:x15ac="http://schemas.microsoft.com/office/spreadsheetml/2010/11/ac" url="https://eestiolympiakomitee-my.sharepoint.com/personal/marit_eok_ee/Documents/Komisjonile_2026_rahad/"/>
    </mc:Choice>
  </mc:AlternateContent>
  <xr:revisionPtr revIDLastSave="0" documentId="8_{F5079914-DCB4-D541-840E-369F9B82E913}" xr6:coauthVersionLast="47" xr6:coauthVersionMax="47" xr10:uidLastSave="{00000000-0000-0000-0000-000000000000}"/>
  <bookViews>
    <workbookView minimized="1" xWindow="5140" yWindow="760" windowWidth="24260" windowHeight="17220" xr2:uid="{FDE0DFF0-C5A2-8245-9636-03DA36E5A727}"/>
  </bookViews>
  <sheets>
    <sheet name="OM_2026" sheetId="1" r:id="rId1"/>
    <sheet name="VK_2026" sheetId="2" r:id="rId2"/>
    <sheet name="MOM_2026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G37" i="2" l="1"/>
  <c r="C30" i="1"/>
  <c r="B30" i="1"/>
  <c r="F28" i="3"/>
  <c r="E28" i="3"/>
  <c r="D28" i="3"/>
  <c r="C28" i="3"/>
  <c r="B28" i="3"/>
  <c r="B14" i="3"/>
  <c r="E27" i="2"/>
  <c r="D27" i="2"/>
  <c r="C27" i="2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1" i="1"/>
  <c r="F21" i="1" s="1"/>
  <c r="D20" i="1"/>
  <c r="F20" i="1" s="1"/>
  <c r="D19" i="1"/>
  <c r="F19" i="1" s="1"/>
  <c r="D18" i="1"/>
  <c r="F18" i="1" s="1"/>
  <c r="D22" i="1"/>
  <c r="F22" i="1" s="1"/>
  <c r="D17" i="1"/>
  <c r="F17" i="1" s="1"/>
  <c r="D16" i="1"/>
  <c r="F16" i="1" s="1"/>
  <c r="D15" i="1"/>
  <c r="F15" i="1" s="1"/>
  <c r="D14" i="1"/>
  <c r="F14" i="1" s="1"/>
  <c r="D11" i="1"/>
  <c r="F11" i="1" s="1"/>
  <c r="D10" i="1"/>
  <c r="F10" i="1" s="1"/>
  <c r="D13" i="1"/>
  <c r="F13" i="1" s="1"/>
  <c r="D12" i="1"/>
  <c r="F12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E37" i="1" l="1"/>
  <c r="E64" i="1" s="1"/>
  <c r="F30" i="1"/>
  <c r="D30" i="1"/>
  <c r="D64" i="1" s="1"/>
  <c r="H28" i="3"/>
  <c r="G28" i="3"/>
  <c r="F37" i="2"/>
  <c r="D66" i="1" l="1"/>
  <c r="F25" i="2"/>
  <c r="F26" i="2"/>
  <c r="F14" i="2"/>
  <c r="F2" i="2"/>
  <c r="F8" i="2"/>
  <c r="F17" i="2"/>
  <c r="F20" i="2"/>
  <c r="F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Marit Jukk</author>
  </authors>
  <commentList>
    <comment ref="C2" authorId="0" shapeId="0" xr:uid="{228864F4-1BEB-024F-96E1-FC2D18BBE21B}">
      <text>
        <r>
          <rPr>
            <sz val="12"/>
            <color rgb="FF595959"/>
            <rFont val="Aptos Narrow"/>
            <family val="2"/>
          </rPr>
          <t>Marit Jukk: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baasraha 50 000 + finaalturniiri boonus 290 000.</t>
        </r>
      </text>
    </comment>
    <comment ref="C8" authorId="0" shapeId="0" xr:uid="{6E99559D-191E-6C4D-98B7-471FE97BCDE3}">
      <text>
        <r>
          <rPr>
            <sz val="12"/>
            <color rgb="FF595959"/>
            <rFont val="Aptos Narrow"/>
            <family val="2"/>
          </rPr>
          <t>Marit Jukk: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50 000 + finaalturniiri boonus 290 000.</t>
        </r>
      </text>
    </comment>
  </commentList>
</comments>
</file>

<file path=xl/sharedStrings.xml><?xml version="1.0" encoding="utf-8"?>
<sst xmlns="http://schemas.openxmlformats.org/spreadsheetml/2006/main" count="139" uniqueCount="91">
  <si>
    <t>Alaliit</t>
  </si>
  <si>
    <t>Team Estonia koondised</t>
  </si>
  <si>
    <t>EOK tippspordikomisjoni lisatoetus*</t>
  </si>
  <si>
    <t>Kokku täiskasvanute koondised</t>
  </si>
  <si>
    <t>Noortekoondiste toetus</t>
  </si>
  <si>
    <t>Kokku 2026</t>
  </si>
  <si>
    <t>Eesti Kergejõustikuliit</t>
  </si>
  <si>
    <t>Mitmed noorsportlased jäid napilt oma tulemustega välja C-kategooria toetuse pealt, mistõttu otsustas tippspordikomisjon eraldada lisatoetust.</t>
  </si>
  <si>
    <t>Eesti Suusaliit</t>
  </si>
  <si>
    <t>Eelmise tippspordikomisjoni otsus olümpiaettevalmistuseks, uus tippspordikomisjon koguneb 2026. aasta aprillis.</t>
  </si>
  <si>
    <t xml:space="preserve">Eesti Jalgratturite Liit </t>
  </si>
  <si>
    <t>Maantee meeskonna ja MTB naiskonna toetus.</t>
  </si>
  <si>
    <t xml:space="preserve">Eesti Ujumisliit </t>
  </si>
  <si>
    <r>
      <t>Eesti Maadlusliit</t>
    </r>
    <r>
      <rPr>
        <i/>
        <sz val="12"/>
        <color theme="1"/>
        <rFont val="Aptos Narrow"/>
        <scheme val="minor"/>
      </rPr>
      <t xml:space="preserve"> </t>
    </r>
  </si>
  <si>
    <t>Lisatoetus OM ettevalmistuse varustuse soetamiseks.</t>
  </si>
  <si>
    <t>Eesti Sõudeliit</t>
  </si>
  <si>
    <t>Eesti Vehklemisliit</t>
  </si>
  <si>
    <t xml:space="preserve">Eesti Uisuliit </t>
  </si>
  <si>
    <t>Eesti Judoliit</t>
  </si>
  <si>
    <t>Koondise füsioterapeudi tiitlivõistlustele lähetamiseks.</t>
  </si>
  <si>
    <t>Eesti Laskesuusatamise Föderatsioon</t>
  </si>
  <si>
    <t>Eesti Curlingu Liit</t>
  </si>
  <si>
    <t>Eesti Laskurliit</t>
  </si>
  <si>
    <t>Eesti Sulgpalliliit</t>
  </si>
  <si>
    <t>Kristin Kuuba toetus EM ettevalmistuseks.</t>
  </si>
  <si>
    <t>Eesti Purjetamise Liit</t>
  </si>
  <si>
    <t>Eesti Võimlemisliit</t>
  </si>
  <si>
    <t>Eesti Vibuliit</t>
  </si>
  <si>
    <t>Toetus Reena Pärnatile EM ettevalmistuseks.</t>
  </si>
  <si>
    <t>Eesti Triatloni Liit</t>
  </si>
  <si>
    <t>Eesti Golfi Liit</t>
  </si>
  <si>
    <t>Eesti Tennise Liit</t>
  </si>
  <si>
    <t>Eesti Aerutamisföderatsioon</t>
  </si>
  <si>
    <t>Eesti Ratsaspordi Liit</t>
  </si>
  <si>
    <t>Eesti Poksiliit</t>
  </si>
  <si>
    <t>Eesti Tõstespordiliit</t>
  </si>
  <si>
    <t>Eesti Lauatenniseliit</t>
  </si>
  <si>
    <t>Eesti Kelguspordi Liit</t>
  </si>
  <si>
    <t>Eesti Ronimisliit</t>
  </si>
  <si>
    <t>Eesti Taekwondo Föderatsioon</t>
  </si>
  <si>
    <t>Eesti Moodsa Viievõistluse Liit</t>
  </si>
  <si>
    <t>Kokku</t>
  </si>
  <si>
    <t>* Talialade lisatoetused on määratud 2025. aasta otsusega ning kehtivad kuni 2026. aasta tippspordikomisjoni uute ettepanekute tegemiseni.</t>
  </si>
  <si>
    <t>** Talialade noortekoondiste toetussummadesse ei ole siin tabelis sisse arvestatud 2025. aastal tippspordikomisjonis kinnitatud nimelised noorsportlaste toetused, mis jätkuvad kuniks 2026. aasta kevadise tippspordikomisjoni.</t>
  </si>
  <si>
    <t>Team Estonia koondiste ja tippspordikomisjoni toetused</t>
  </si>
  <si>
    <t>2026*</t>
  </si>
  <si>
    <t>Eesti Jalgratturite Liit</t>
  </si>
  <si>
    <t>Eesti Ujumisliit</t>
  </si>
  <si>
    <t>Eesti Uisuliit</t>
  </si>
  <si>
    <t>Eesti Maadlusliit</t>
  </si>
  <si>
    <t>Eesti Moodsa Viievõistluste Liit</t>
  </si>
  <si>
    <t>* 2026 talialade tippspordikomisjoni toetused otsustatakse 2026a aprillis</t>
  </si>
  <si>
    <t>Nimi</t>
  </si>
  <si>
    <t>EOK tippspordikomisjoni lisatoetus</t>
  </si>
  <si>
    <t>Noortekoondiste lisatoetus</t>
  </si>
  <si>
    <t>Eesti Korvpalliliit</t>
  </si>
  <si>
    <t>5on5 meeste rahvuskoondis</t>
  </si>
  <si>
    <t>5on5 naiste rahvuskoondis</t>
  </si>
  <si>
    <t>5on5 noortekoondised</t>
  </si>
  <si>
    <t>3x3 korvpall</t>
  </si>
  <si>
    <t>Eesti Võrkpalli Liit</t>
  </si>
  <si>
    <t>saalivõrkpalli meeste rahvuskoondis</t>
  </si>
  <si>
    <t>saalivõrkpalli naiste rahvuskoondis</t>
  </si>
  <si>
    <t>rannavõrkpalli naistekoondis</t>
  </si>
  <si>
    <t>rannavõrkpalli meestekoondis</t>
  </si>
  <si>
    <t>saalivõrkpalli noortekoondised</t>
  </si>
  <si>
    <t>rannavõrkpalli noortekoondised</t>
  </si>
  <si>
    <t>Eesti Käsipalliliit</t>
  </si>
  <si>
    <t>meeste rahvuskoondis</t>
  </si>
  <si>
    <t>naiste rahvuskoondis</t>
  </si>
  <si>
    <t>järelkasvukoondised</t>
  </si>
  <si>
    <t>Eesti Jalgpalli Liit</t>
  </si>
  <si>
    <t>noorte rahvuskoondised</t>
  </si>
  <si>
    <t>MTÜ Eesti Jäähokiliit</t>
  </si>
  <si>
    <t>noorte rahvuskoondised (poisid)</t>
  </si>
  <si>
    <t>Eesti naiste jäähokikoondis</t>
  </si>
  <si>
    <t>Eesti meeste jäähokikoondis</t>
  </si>
  <si>
    <t>Eesti Saalihoki Liit</t>
  </si>
  <si>
    <t>koond mees- ja naiskond</t>
  </si>
  <si>
    <t>MTÜ Eesti Ragbi Liit</t>
  </si>
  <si>
    <t>Team Estonia koondiste toetus</t>
  </si>
  <si>
    <t>Eesti Jäähokiliit</t>
  </si>
  <si>
    <t>Eesti Autospordi Liit</t>
  </si>
  <si>
    <t>Eesti Karate Föderatsioon</t>
  </si>
  <si>
    <t>Eesti Maleliit</t>
  </si>
  <si>
    <t>Eesti Orienteerumisliit</t>
  </si>
  <si>
    <t>MTÜ Eesti Mootorrattaspordi Föderatsioon</t>
  </si>
  <si>
    <t>MTÜ Eesti Piljardiliit</t>
  </si>
  <si>
    <t>Eesti Mootorrattaspordi Föderatsioon</t>
  </si>
  <si>
    <t>Eesti Discgolfi Liit</t>
  </si>
  <si>
    <t>Eesti Piljardiliit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</si>
</sst>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\ ##0"/>
    <numFmt numFmtId="166" formatCode="_(* #,##0_);_(* \(#,##0\);_(* &quot;-&quot;??_);_(@_)"/>
  </numFmts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186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2"/>
      <color theme="1"/>
      <name val="Aptos Narrow"/>
      <family val="2"/>
      <charset val="186"/>
      <scheme val="minor"/>
    </font>
    <font>
      <i/>
      <sz val="12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sz val="12"/>
      <color rgb="FFFF0000"/>
      <name val="Aptos Narrow"/>
      <family val="2"/>
      <charset val="186"/>
      <scheme val="minor"/>
    </font>
    <font>
      <sz val="12"/>
      <color rgb="FF595959"/>
      <name val="Aptos Narrow"/>
      <family val="2"/>
    </font>
    <font>
      <sz val="11"/>
      <color rgb="FFFF0000"/>
      <name val="Aptos Narrow"/>
      <family val="2"/>
      <charset val="186"/>
      <scheme val="minor"/>
    </font>
    <font>
      <sz val="12"/>
      <color rgb="FF212529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0"/>
      <color rgb="FFFF0000"/>
      <name val="Aptos Narrow"/>
      <family val="2"/>
      <charset val="186"/>
      <scheme val="minor"/>
    </font>
    <font>
      <b/>
      <sz val="12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0"/>
      <color theme="1"/>
      <name val="Aptos Narrow"/>
      <scheme val="minor"/>
    </font>
    <font>
      <i/>
      <sz val="10"/>
      <color theme="1"/>
      <name val="Aptos Narrow (Body)"/>
    </font>
    <font>
      <i/>
      <sz val="12"/>
      <color theme="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165" fontId="3" fillId="0" borderId="3" xfId="0" applyNumberFormat="1" applyFont="1" applyBorder="1" applyAlignment="1">
      <alignment vertical="center" wrapText="1"/>
    </xf>
    <xf numFmtId="3" fontId="3" fillId="0" borderId="0" xfId="0" applyNumberFormat="1" applyFont="1"/>
    <xf numFmtId="0" fontId="9" fillId="0" borderId="0" xfId="0" applyFont="1"/>
    <xf numFmtId="165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wrapText="1"/>
    </xf>
    <xf numFmtId="0" fontId="3" fillId="0" borderId="3" xfId="0" applyFont="1" applyBorder="1"/>
    <xf numFmtId="0" fontId="8" fillId="0" borderId="0" xfId="0" applyFont="1"/>
    <xf numFmtId="3" fontId="3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right" wrapText="1"/>
    </xf>
    <xf numFmtId="0" fontId="11" fillId="0" borderId="0" xfId="0" applyFont="1" applyAlignment="1">
      <alignment horizontal="left"/>
    </xf>
    <xf numFmtId="3" fontId="0" fillId="0" borderId="0" xfId="0" applyNumberFormat="1"/>
    <xf numFmtId="0" fontId="11" fillId="0" borderId="0" xfId="0" applyFont="1"/>
    <xf numFmtId="0" fontId="3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left"/>
    </xf>
    <xf numFmtId="9" fontId="0" fillId="0" borderId="0" xfId="0" applyNumberFormat="1"/>
    <xf numFmtId="1" fontId="8" fillId="0" borderId="9" xfId="0" applyNumberFormat="1" applyFont="1" applyBorder="1"/>
    <xf numFmtId="1" fontId="8" fillId="0" borderId="0" xfId="0" applyNumberFormat="1" applyFont="1"/>
    <xf numFmtId="3" fontId="8" fillId="0" borderId="0" xfId="0" applyNumberFormat="1" applyFont="1"/>
    <xf numFmtId="3" fontId="0" fillId="0" borderId="5" xfId="0" applyNumberFormat="1" applyBorder="1"/>
    <xf numFmtId="3" fontId="0" fillId="0" borderId="3" xfId="0" applyNumberFormat="1" applyBorder="1"/>
    <xf numFmtId="0" fontId="13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/>
    <xf numFmtId="0" fontId="1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165" fontId="3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0" fillId="2" borderId="3" xfId="0" applyFill="1" applyBorder="1" applyAlignment="1">
      <alignment vertical="center" wrapText="1"/>
    </xf>
    <xf numFmtId="165" fontId="3" fillId="0" borderId="3" xfId="0" applyNumberFormat="1" applyFont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3" fontId="6" fillId="0" borderId="3" xfId="0" applyNumberFormat="1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8" fillId="2" borderId="3" xfId="0" applyNumberFormat="1" applyFont="1" applyFill="1" applyBorder="1" applyAlignment="1">
      <alignment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vertical="center" wrapText="1"/>
    </xf>
    <xf numFmtId="3" fontId="18" fillId="0" borderId="3" xfId="0" applyNumberFormat="1" applyFont="1" applyBorder="1" applyAlignment="1">
      <alignment wrapText="1"/>
    </xf>
    <xf numFmtId="3" fontId="18" fillId="2" borderId="3" xfId="0" applyNumberFormat="1" applyFont="1" applyFill="1" applyBorder="1" applyAlignment="1">
      <alignment horizontal="right" vertical="center" wrapText="1"/>
    </xf>
    <xf numFmtId="3" fontId="19" fillId="0" borderId="9" xfId="0" applyNumberFormat="1" applyFont="1" applyBorder="1"/>
    <xf numFmtId="0" fontId="19" fillId="0" borderId="0" xfId="0" applyFont="1"/>
    <xf numFmtId="165" fontId="18" fillId="2" borderId="3" xfId="0" applyNumberFormat="1" applyFont="1" applyFill="1" applyBorder="1" applyAlignment="1">
      <alignment vertical="center" wrapText="1"/>
    </xf>
    <xf numFmtId="3" fontId="18" fillId="0" borderId="0" xfId="0" applyNumberFormat="1" applyFont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3" fontId="18" fillId="2" borderId="10" xfId="0" applyNumberFormat="1" applyFont="1" applyFill="1" applyBorder="1" applyAlignment="1">
      <alignment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3" fontId="18" fillId="0" borderId="10" xfId="0" applyNumberFormat="1" applyFont="1" applyBorder="1" applyAlignment="1">
      <alignment vertical="center" wrapText="1"/>
    </xf>
    <xf numFmtId="3" fontId="18" fillId="0" borderId="10" xfId="0" applyNumberFormat="1" applyFont="1" applyBorder="1" applyAlignment="1">
      <alignment wrapText="1"/>
    </xf>
    <xf numFmtId="3" fontId="18" fillId="2" borderId="10" xfId="0" applyNumberFormat="1" applyFont="1" applyFill="1" applyBorder="1" applyAlignment="1">
      <alignment horizontal="right" vertical="center" wrapText="1"/>
    </xf>
    <xf numFmtId="0" fontId="18" fillId="2" borderId="10" xfId="0" applyFont="1" applyFill="1" applyBorder="1" applyAlignment="1">
      <alignment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/>
    </xf>
    <xf numFmtId="3" fontId="3" fillId="2" borderId="3" xfId="0" applyNumberFormat="1" applyFont="1" applyFill="1" applyBorder="1"/>
    <xf numFmtId="165" fontId="18" fillId="0" borderId="3" xfId="0" applyNumberFormat="1" applyFont="1" applyBorder="1" applyAlignment="1">
      <alignment vertical="center"/>
    </xf>
    <xf numFmtId="3" fontId="19" fillId="0" borderId="3" xfId="0" applyNumberFormat="1" applyFont="1" applyBorder="1"/>
    <xf numFmtId="0" fontId="20" fillId="0" borderId="0" xfId="0" applyFont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3" fontId="19" fillId="0" borderId="0" xfId="0" applyNumberFormat="1" applyFont="1"/>
    <xf numFmtId="0" fontId="6" fillId="0" borderId="0" xfId="0" applyFont="1" applyAlignment="1">
      <alignment horizontal="left" vertical="center" wrapText="1"/>
    </xf>
    <xf numFmtId="0" fontId="14" fillId="0" borderId="0" xfId="0" applyFont="1"/>
    <xf numFmtId="0" fontId="3" fillId="3" borderId="5" xfId="0" applyFont="1" applyFill="1" applyBorder="1" applyAlignment="1">
      <alignment wrapText="1"/>
    </xf>
    <xf numFmtId="3" fontId="3" fillId="3" borderId="7" xfId="0" applyNumberFormat="1" applyFont="1" applyFill="1" applyBorder="1" applyAlignment="1">
      <alignment horizontal="right" wrapText="1"/>
    </xf>
    <xf numFmtId="0" fontId="3" fillId="3" borderId="3" xfId="0" applyFont="1" applyFill="1" applyBorder="1" applyAlignment="1">
      <alignment wrapText="1"/>
    </xf>
    <xf numFmtId="3" fontId="3" fillId="3" borderId="3" xfId="0" applyNumberFormat="1" applyFont="1" applyFill="1" applyBorder="1" applyAlignment="1">
      <alignment horizontal="right" wrapText="1"/>
    </xf>
    <xf numFmtId="3" fontId="3" fillId="0" borderId="10" xfId="0" applyNumberFormat="1" applyFont="1" applyBorder="1" applyAlignment="1">
      <alignment horizontal="right" wrapText="1"/>
    </xf>
    <xf numFmtId="0" fontId="1" fillId="4" borderId="8" xfId="0" applyFont="1" applyFill="1" applyBorder="1" applyAlignment="1">
      <alignment horizontal="left" vertical="center" wrapText="1"/>
    </xf>
    <xf numFmtId="3" fontId="3" fillId="4" borderId="5" xfId="0" applyNumberFormat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wrapText="1"/>
    </xf>
    <xf numFmtId="3" fontId="3" fillId="4" borderId="3" xfId="0" applyNumberFormat="1" applyFont="1" applyFill="1" applyBorder="1" applyAlignment="1">
      <alignment wrapText="1"/>
    </xf>
    <xf numFmtId="3" fontId="2" fillId="4" borderId="3" xfId="0" applyNumberFormat="1" applyFont="1" applyFill="1" applyBorder="1" applyAlignment="1">
      <alignment horizontal="right" wrapText="1"/>
    </xf>
    <xf numFmtId="3" fontId="3" fillId="4" borderId="3" xfId="0" applyNumberFormat="1" applyFont="1" applyFill="1" applyBorder="1" applyAlignment="1">
      <alignment horizontal="right" wrapText="1"/>
    </xf>
    <xf numFmtId="0" fontId="19" fillId="0" borderId="0" xfId="0" applyFont="1" applyAlignment="1">
      <alignment wrapText="1"/>
    </xf>
    <xf numFmtId="166" fontId="3" fillId="0" borderId="3" xfId="1" applyNumberFormat="1" applyFont="1" applyBorder="1"/>
    <xf numFmtId="0" fontId="2" fillId="0" borderId="0" xfId="0" applyFont="1" applyAlignment="1">
      <alignment horizontal="right"/>
    </xf>
    <xf numFmtId="3" fontId="6" fillId="0" borderId="0" xfId="0" applyNumberFormat="1" applyFont="1"/>
    <xf numFmtId="10" fontId="3" fillId="0" borderId="0" xfId="0" applyNumberFormat="1" applyFont="1"/>
    <xf numFmtId="0" fontId="22" fillId="0" borderId="0" xfId="0" applyFont="1" applyAlignment="1">
      <alignment horizontal="left" wrapText="1"/>
    </xf>
    <xf numFmtId="10" fontId="0" fillId="0" borderId="0" xfId="0" applyNumberFormat="1"/>
    <xf numFmtId="3" fontId="3" fillId="0" borderId="3" xfId="0" applyNumberFormat="1" applyFont="1" applyBorder="1" applyAlignment="1">
      <alignment horizontal="right" vertical="center"/>
    </xf>
    <xf numFmtId="3" fontId="3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4" borderId="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3" fontId="3" fillId="4" borderId="8" xfId="0" applyNumberFormat="1" applyFont="1" applyFill="1" applyBorder="1" applyAlignment="1">
      <alignment horizontal="right" vertical="center" wrapText="1"/>
    </xf>
    <xf numFmtId="3" fontId="3" fillId="4" borderId="5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wrapText="1"/>
    </xf>
    <xf numFmtId="3" fontId="3" fillId="0" borderId="6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3" fillId="4" borderId="3" xfId="0" applyFont="1" applyFill="1" applyBorder="1" applyAlignment="1">
      <alignment horizontal="left" vertical="center" wrapText="1"/>
    </xf>
    <xf numFmtId="3" fontId="3" fillId="4" borderId="8" xfId="0" applyNumberFormat="1" applyFont="1" applyFill="1" applyBorder="1" applyAlignment="1">
      <alignment horizontal="right" wrapText="1"/>
    </xf>
    <xf numFmtId="3" fontId="3" fillId="4" borderId="6" xfId="0" applyNumberFormat="1" applyFont="1" applyFill="1" applyBorder="1" applyAlignment="1">
      <alignment horizontal="right" wrapText="1"/>
    </xf>
    <xf numFmtId="3" fontId="3" fillId="4" borderId="5" xfId="0" applyNumberFormat="1" applyFont="1" applyFill="1" applyBorder="1" applyAlignment="1">
      <alignment horizontal="right" wrapText="1"/>
    </xf>
    <xf numFmtId="3" fontId="2" fillId="4" borderId="3" xfId="0" applyNumberFormat="1" applyFont="1" applyFill="1" applyBorder="1" applyAlignment="1">
      <alignment horizontal="right" wrapText="1"/>
    </xf>
    <xf numFmtId="3" fontId="8" fillId="0" borderId="0" xfId="0" applyNumberFormat="1" applyFont="1" applyAlignment="1">
      <alignment horizontal="center"/>
    </xf>
    <xf numFmtId="3" fontId="3" fillId="4" borderId="6" xfId="0" applyNumberFormat="1" applyFont="1" applyFill="1" applyBorder="1" applyAlignment="1">
      <alignment horizontal="right" vertical="center" wrapText="1"/>
    </xf>
    <xf numFmtId="3" fontId="2" fillId="4" borderId="8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6" xfId="0" applyNumberFormat="1" applyFont="1" applyFill="1" applyBorder="1" applyAlignment="1">
      <alignment horizontal="right" vertical="center" wrapText="1"/>
    </xf>
    <xf numFmtId="3" fontId="3" fillId="3" borderId="5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F68E-5EA4-9A43-B54F-4A60B275D0D5}">
  <dimension ref="A1:P66"/>
  <sheetViews>
    <sheetView tabSelected="1" topLeftCell="A9" zoomScale="170" zoomScaleNormal="170" workbookViewId="0">
      <selection activeCell="E2" sqref="E2:E29"/>
    </sheetView>
  </sheetViews>
  <sheetFormatPr defaultColWidth="9.125" defaultRowHeight="15.95" customHeight="1"/>
  <cols>
    <col min="1" max="1" width="35.875" style="1" customWidth="1"/>
    <col min="2" max="2" width="20.125" style="1" customWidth="1"/>
    <col min="3" max="3" width="19.5" style="1" customWidth="1"/>
    <col min="4" max="4" width="18.375" style="1" customWidth="1"/>
    <col min="5" max="5" width="21.625" style="1" customWidth="1"/>
    <col min="6" max="6" width="15.625" style="1" customWidth="1"/>
    <col min="7" max="7" width="9.125" style="1" hidden="1" customWidth="1"/>
    <col min="8" max="8" width="14.125" style="1" customWidth="1"/>
    <col min="9" max="16384" width="9.125" style="1"/>
  </cols>
  <sheetData>
    <row r="1" spans="1:7" ht="45.95" customHeight="1">
      <c r="A1" s="50" t="s">
        <v>0</v>
      </c>
      <c r="B1" s="50" t="s">
        <v>1</v>
      </c>
      <c r="C1" s="50" t="s">
        <v>2</v>
      </c>
      <c r="D1" s="50" t="s">
        <v>3</v>
      </c>
      <c r="E1" s="79" t="s">
        <v>4</v>
      </c>
      <c r="F1" s="87" t="s">
        <v>5</v>
      </c>
    </row>
    <row r="2" spans="1:7" ht="15.95" customHeight="1">
      <c r="A2" s="60" t="s">
        <v>6</v>
      </c>
      <c r="B2" s="51">
        <v>215000</v>
      </c>
      <c r="C2" s="55">
        <v>50000</v>
      </c>
      <c r="D2" s="70">
        <f t="shared" ref="D2:D29" si="0">SUM(B2:C2)</f>
        <v>265000</v>
      </c>
      <c r="E2" s="80">
        <v>120125</v>
      </c>
      <c r="F2" s="88">
        <f>SUM(D2:E2)</f>
        <v>385125</v>
      </c>
      <c r="G2" s="1" t="s">
        <v>7</v>
      </c>
    </row>
    <row r="3" spans="1:7" ht="17.100000000000001">
      <c r="A3" s="61" t="s">
        <v>8</v>
      </c>
      <c r="B3" s="4">
        <v>150000</v>
      </c>
      <c r="C3" s="62">
        <v>16000</v>
      </c>
      <c r="D3" s="72">
        <f t="shared" si="0"/>
        <v>166000</v>
      </c>
      <c r="E3" s="81">
        <v>48940</v>
      </c>
      <c r="F3" s="115">
        <f t="shared" ref="F3:F29" si="1">SUM(D3:E3)</f>
        <v>214940</v>
      </c>
      <c r="G3" s="1" t="s">
        <v>9</v>
      </c>
    </row>
    <row r="4" spans="1:7" ht="17.100000000000001">
      <c r="A4" s="63" t="s">
        <v>10</v>
      </c>
      <c r="B4" s="51">
        <v>100000</v>
      </c>
      <c r="C4" s="55">
        <v>20000</v>
      </c>
      <c r="D4" s="70">
        <f t="shared" si="0"/>
        <v>120000</v>
      </c>
      <c r="E4" s="80">
        <v>33368</v>
      </c>
      <c r="F4" s="116">
        <f t="shared" si="1"/>
        <v>153368</v>
      </c>
      <c r="G4" s="1" t="s">
        <v>11</v>
      </c>
    </row>
    <row r="5" spans="1:7" ht="17.100000000000001">
      <c r="A5" s="52" t="s">
        <v>12</v>
      </c>
      <c r="B5" s="4">
        <v>100000</v>
      </c>
      <c r="C5" s="22">
        <v>0</v>
      </c>
      <c r="D5" s="72">
        <f t="shared" si="0"/>
        <v>100000</v>
      </c>
      <c r="E5" s="82">
        <v>40042</v>
      </c>
      <c r="F5" s="117">
        <f t="shared" si="1"/>
        <v>140042</v>
      </c>
    </row>
    <row r="6" spans="1:7" ht="17.100000000000001">
      <c r="A6" s="53" t="s">
        <v>13</v>
      </c>
      <c r="B6" s="51">
        <v>70000</v>
      </c>
      <c r="C6" s="55">
        <v>0</v>
      </c>
      <c r="D6" s="70">
        <f t="shared" si="0"/>
        <v>70000</v>
      </c>
      <c r="E6" s="80">
        <v>20021</v>
      </c>
      <c r="F6" s="116">
        <f t="shared" si="1"/>
        <v>90021</v>
      </c>
      <c r="G6" s="1" t="s">
        <v>14</v>
      </c>
    </row>
    <row r="7" spans="1:7" ht="17.100000000000001">
      <c r="A7" s="52" t="s">
        <v>15</v>
      </c>
      <c r="B7" s="64">
        <v>70000</v>
      </c>
      <c r="C7" s="18">
        <v>20000</v>
      </c>
      <c r="D7" s="73">
        <f t="shared" si="0"/>
        <v>90000</v>
      </c>
      <c r="E7" s="83">
        <v>40042</v>
      </c>
      <c r="F7" s="117">
        <f t="shared" si="1"/>
        <v>130042</v>
      </c>
    </row>
    <row r="8" spans="1:7" ht="15.95" customHeight="1">
      <c r="A8" s="65" t="s">
        <v>16</v>
      </c>
      <c r="B8" s="51">
        <v>70000</v>
      </c>
      <c r="C8" s="55">
        <v>20000</v>
      </c>
      <c r="D8" s="70">
        <f t="shared" si="0"/>
        <v>90000</v>
      </c>
      <c r="E8" s="80">
        <v>33368</v>
      </c>
      <c r="F8" s="116">
        <f t="shared" si="1"/>
        <v>123368</v>
      </c>
    </row>
    <row r="9" spans="1:7" ht="17.100000000000001">
      <c r="A9" s="52" t="s">
        <v>17</v>
      </c>
      <c r="B9" s="4">
        <v>60000</v>
      </c>
      <c r="C9" s="62">
        <v>12000</v>
      </c>
      <c r="D9" s="72">
        <f t="shared" si="0"/>
        <v>72000</v>
      </c>
      <c r="E9" s="81">
        <v>17796</v>
      </c>
      <c r="F9" s="117">
        <f t="shared" si="1"/>
        <v>89796</v>
      </c>
      <c r="G9" s="1" t="s">
        <v>9</v>
      </c>
    </row>
    <row r="10" spans="1:7" ht="15.95" customHeight="1">
      <c r="A10" s="53" t="s">
        <v>18</v>
      </c>
      <c r="B10" s="51">
        <v>60000</v>
      </c>
      <c r="C10" s="55">
        <v>10000</v>
      </c>
      <c r="D10" s="70">
        <f t="shared" si="0"/>
        <v>70000</v>
      </c>
      <c r="E10" s="80">
        <v>40042</v>
      </c>
      <c r="F10" s="116">
        <f t="shared" si="1"/>
        <v>110042</v>
      </c>
      <c r="G10" s="1" t="s">
        <v>19</v>
      </c>
    </row>
    <row r="11" spans="1:7" ht="15.95" customHeight="1">
      <c r="A11" s="52" t="s">
        <v>20</v>
      </c>
      <c r="B11" s="4">
        <v>62000</v>
      </c>
      <c r="C11" s="62">
        <v>8000</v>
      </c>
      <c r="D11" s="72">
        <f t="shared" si="0"/>
        <v>70000</v>
      </c>
      <c r="E11" s="81">
        <v>40042</v>
      </c>
      <c r="F11" s="117">
        <f t="shared" si="1"/>
        <v>110042</v>
      </c>
      <c r="G11" s="1" t="s">
        <v>9</v>
      </c>
    </row>
    <row r="12" spans="1:7" ht="15.95" customHeight="1">
      <c r="A12" s="53" t="s">
        <v>21</v>
      </c>
      <c r="B12" s="51">
        <v>25000</v>
      </c>
      <c r="C12" s="59">
        <v>24000</v>
      </c>
      <c r="D12" s="70">
        <f t="shared" si="0"/>
        <v>49000</v>
      </c>
      <c r="E12" s="84">
        <v>4449</v>
      </c>
      <c r="F12" s="116">
        <f t="shared" si="1"/>
        <v>53449</v>
      </c>
    </row>
    <row r="13" spans="1:7" ht="15.95" customHeight="1">
      <c r="A13" s="52" t="s">
        <v>22</v>
      </c>
      <c r="B13" s="4">
        <v>25000</v>
      </c>
      <c r="C13" s="22">
        <v>0</v>
      </c>
      <c r="D13" s="72">
        <f t="shared" si="0"/>
        <v>25000</v>
      </c>
      <c r="E13" s="82">
        <v>26695</v>
      </c>
      <c r="F13" s="117">
        <f t="shared" si="1"/>
        <v>51695</v>
      </c>
    </row>
    <row r="14" spans="1:7" ht="15.95" customHeight="1">
      <c r="A14" s="53" t="s">
        <v>23</v>
      </c>
      <c r="B14" s="51">
        <v>25000</v>
      </c>
      <c r="C14" s="55">
        <v>15000</v>
      </c>
      <c r="D14" s="70">
        <f t="shared" si="0"/>
        <v>40000</v>
      </c>
      <c r="E14" s="80">
        <v>6674</v>
      </c>
      <c r="F14" s="116">
        <f t="shared" si="1"/>
        <v>46674</v>
      </c>
      <c r="G14" s="1" t="s">
        <v>24</v>
      </c>
    </row>
    <row r="15" spans="1:7" ht="15.95" customHeight="1">
      <c r="A15" s="52" t="s">
        <v>25</v>
      </c>
      <c r="B15" s="4">
        <v>25000</v>
      </c>
      <c r="C15" s="22">
        <v>20000</v>
      </c>
      <c r="D15" s="72">
        <f t="shared" si="0"/>
        <v>45000</v>
      </c>
      <c r="E15" s="82">
        <v>26695</v>
      </c>
      <c r="F15" s="117">
        <f t="shared" si="1"/>
        <v>71695</v>
      </c>
      <c r="G15" s="1" t="s">
        <v>14</v>
      </c>
    </row>
    <row r="16" spans="1:7" ht="15.95" customHeight="1">
      <c r="A16" s="54" t="s">
        <v>26</v>
      </c>
      <c r="B16" s="57">
        <v>25000</v>
      </c>
      <c r="C16" s="58">
        <v>10000</v>
      </c>
      <c r="D16" s="74">
        <f t="shared" si="0"/>
        <v>35000</v>
      </c>
      <c r="E16" s="84">
        <v>46715.389830508473</v>
      </c>
      <c r="F16" s="116">
        <f t="shared" si="1"/>
        <v>81715.389830508473</v>
      </c>
    </row>
    <row r="17" spans="1:9" ht="15.95" customHeight="1">
      <c r="A17" s="52" t="s">
        <v>27</v>
      </c>
      <c r="B17" s="4">
        <v>25000</v>
      </c>
      <c r="C17" s="22">
        <v>15000</v>
      </c>
      <c r="D17" s="72">
        <f t="shared" si="0"/>
        <v>40000</v>
      </c>
      <c r="E17" s="82">
        <v>0</v>
      </c>
      <c r="F17" s="117">
        <f t="shared" si="1"/>
        <v>40000</v>
      </c>
      <c r="G17" s="1" t="s">
        <v>28</v>
      </c>
    </row>
    <row r="18" spans="1:9" ht="15.95" customHeight="1">
      <c r="A18" s="53" t="s">
        <v>29</v>
      </c>
      <c r="B18" s="51">
        <v>25000</v>
      </c>
      <c r="C18" s="55">
        <v>0</v>
      </c>
      <c r="D18" s="70">
        <f t="shared" si="0"/>
        <v>25000</v>
      </c>
      <c r="E18" s="80">
        <v>13347</v>
      </c>
      <c r="F18" s="116">
        <f t="shared" si="1"/>
        <v>38347</v>
      </c>
      <c r="G18" s="6"/>
    </row>
    <row r="19" spans="1:9" ht="15.95" customHeight="1">
      <c r="A19" s="52" t="s">
        <v>30</v>
      </c>
      <c r="B19" s="4">
        <v>25000</v>
      </c>
      <c r="C19" s="22">
        <v>0</v>
      </c>
      <c r="D19" s="72">
        <f t="shared" si="0"/>
        <v>25000</v>
      </c>
      <c r="E19" s="82">
        <v>6674</v>
      </c>
      <c r="F19" s="17">
        <f t="shared" si="1"/>
        <v>31674</v>
      </c>
    </row>
    <row r="20" spans="1:9" ht="15.95" customHeight="1">
      <c r="A20" s="53" t="s">
        <v>31</v>
      </c>
      <c r="B20" s="51">
        <v>25000</v>
      </c>
      <c r="C20" s="55">
        <v>0</v>
      </c>
      <c r="D20" s="70">
        <f t="shared" si="0"/>
        <v>25000</v>
      </c>
      <c r="E20" s="80">
        <v>6674</v>
      </c>
      <c r="F20" s="88">
        <f t="shared" si="1"/>
        <v>31674</v>
      </c>
    </row>
    <row r="21" spans="1:9" ht="15.95" customHeight="1">
      <c r="A21" s="52" t="s">
        <v>32</v>
      </c>
      <c r="B21" s="4">
        <v>20000</v>
      </c>
      <c r="C21" s="22">
        <v>0</v>
      </c>
      <c r="D21" s="89">
        <f t="shared" si="0"/>
        <v>20000</v>
      </c>
      <c r="E21" s="82">
        <v>20021</v>
      </c>
      <c r="F21" s="17">
        <f t="shared" si="1"/>
        <v>40021</v>
      </c>
    </row>
    <row r="22" spans="1:9" ht="15.95" customHeight="1">
      <c r="A22" s="56" t="s">
        <v>33</v>
      </c>
      <c r="B22" s="57">
        <v>10000</v>
      </c>
      <c r="C22" s="58">
        <v>0</v>
      </c>
      <c r="D22" s="74">
        <f t="shared" si="0"/>
        <v>10000</v>
      </c>
      <c r="E22" s="84">
        <v>0</v>
      </c>
      <c r="F22" s="88">
        <f t="shared" si="1"/>
        <v>10000</v>
      </c>
      <c r="G22" s="6"/>
    </row>
    <row r="23" spans="1:9" ht="15.95" customHeight="1">
      <c r="A23" s="52" t="s">
        <v>34</v>
      </c>
      <c r="B23" s="4">
        <v>10000</v>
      </c>
      <c r="C23" s="22">
        <v>0</v>
      </c>
      <c r="D23" s="72">
        <f t="shared" si="0"/>
        <v>10000</v>
      </c>
      <c r="E23" s="82">
        <v>0</v>
      </c>
      <c r="F23" s="17">
        <f t="shared" si="1"/>
        <v>10000</v>
      </c>
    </row>
    <row r="24" spans="1:9" ht="15.95" customHeight="1">
      <c r="A24" s="56" t="s">
        <v>35</v>
      </c>
      <c r="B24" s="57">
        <v>0</v>
      </c>
      <c r="C24" s="58">
        <v>0</v>
      </c>
      <c r="D24" s="74">
        <f t="shared" si="0"/>
        <v>0</v>
      </c>
      <c r="E24" s="84">
        <v>0</v>
      </c>
      <c r="F24" s="88">
        <f t="shared" si="1"/>
        <v>0</v>
      </c>
    </row>
    <row r="25" spans="1:9" ht="15.95" customHeight="1">
      <c r="A25" s="3" t="s">
        <v>36</v>
      </c>
      <c r="B25" s="7">
        <v>0</v>
      </c>
      <c r="C25" s="8">
        <v>0</v>
      </c>
      <c r="D25" s="71">
        <f t="shared" si="0"/>
        <v>0</v>
      </c>
      <c r="E25" s="81">
        <v>0</v>
      </c>
      <c r="F25" s="17">
        <f t="shared" si="1"/>
        <v>0</v>
      </c>
    </row>
    <row r="26" spans="1:9" ht="15.95" customHeight="1">
      <c r="A26" s="56" t="s">
        <v>37</v>
      </c>
      <c r="B26" s="57">
        <v>0</v>
      </c>
      <c r="C26" s="59">
        <v>6000</v>
      </c>
      <c r="D26" s="74">
        <f t="shared" si="0"/>
        <v>6000</v>
      </c>
      <c r="E26" s="84">
        <v>4449</v>
      </c>
      <c r="F26" s="88">
        <f t="shared" si="1"/>
        <v>10449</v>
      </c>
      <c r="G26" s="1" t="s">
        <v>9</v>
      </c>
    </row>
    <row r="27" spans="1:9" ht="15.95" customHeight="1">
      <c r="A27" s="3" t="s">
        <v>38</v>
      </c>
      <c r="B27" s="7">
        <v>0</v>
      </c>
      <c r="C27" s="8">
        <v>0</v>
      </c>
      <c r="D27" s="71">
        <f t="shared" si="0"/>
        <v>0</v>
      </c>
      <c r="E27" s="81">
        <v>0</v>
      </c>
      <c r="F27" s="17">
        <f t="shared" si="1"/>
        <v>0</v>
      </c>
    </row>
    <row r="28" spans="1:9" ht="15.95" customHeight="1">
      <c r="A28" s="53" t="s">
        <v>39</v>
      </c>
      <c r="B28" s="51">
        <v>0</v>
      </c>
      <c r="C28" s="53">
        <v>0</v>
      </c>
      <c r="D28" s="77">
        <f t="shared" si="0"/>
        <v>0</v>
      </c>
      <c r="E28" s="85">
        <v>6674</v>
      </c>
      <c r="F28" s="88">
        <f t="shared" si="1"/>
        <v>6674</v>
      </c>
    </row>
    <row r="29" spans="1:9" ht="15.95" customHeight="1">
      <c r="A29" s="66" t="s">
        <v>40</v>
      </c>
      <c r="B29" s="68">
        <v>0</v>
      </c>
      <c r="C29" s="69">
        <v>0</v>
      </c>
      <c r="D29" s="78">
        <f t="shared" si="0"/>
        <v>0</v>
      </c>
      <c r="E29" s="69">
        <v>0</v>
      </c>
      <c r="F29" s="17">
        <f t="shared" si="1"/>
        <v>0</v>
      </c>
      <c r="G29" s="6"/>
      <c r="H29" s="5"/>
    </row>
    <row r="30" spans="1:9" ht="15.95" customHeight="1">
      <c r="A30" s="50" t="s">
        <v>41</v>
      </c>
      <c r="B30" s="67">
        <f>SUM(B2:B29)</f>
        <v>1222000</v>
      </c>
      <c r="C30" s="67">
        <f t="shared" ref="C30" si="2">SUM(C2:C29)</f>
        <v>246000</v>
      </c>
      <c r="D30" s="67">
        <f>SUM(D2:D29)</f>
        <v>1468000</v>
      </c>
      <c r="E30" s="86">
        <f>SUM(E2:E29)</f>
        <v>602853.3898305085</v>
      </c>
      <c r="F30" s="90">
        <f>SUM(F2:F29)</f>
        <v>2070853.3898305085</v>
      </c>
    </row>
    <row r="31" spans="1:9" ht="15.95" customHeight="1">
      <c r="A31" s="9"/>
      <c r="B31" s="12"/>
      <c r="C31" s="11"/>
      <c r="D31" s="11"/>
      <c r="E31" s="13"/>
    </row>
    <row r="32" spans="1:9" ht="15.95" customHeight="1">
      <c r="A32" s="119" t="s">
        <v>42</v>
      </c>
      <c r="B32" s="119"/>
      <c r="C32" s="119"/>
      <c r="D32" s="119"/>
      <c r="E32" s="119"/>
      <c r="F32" s="119"/>
      <c r="G32" s="119"/>
      <c r="H32" s="119"/>
      <c r="I32" s="119"/>
    </row>
    <row r="33" spans="1:16" ht="15.95" customHeight="1">
      <c r="A33" s="118" t="s">
        <v>43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</row>
    <row r="34" spans="1:16" ht="15.95" customHeight="1">
      <c r="A34" s="91"/>
      <c r="B34" s="91"/>
      <c r="C34" s="91"/>
      <c r="D34" s="91"/>
      <c r="E34" s="91"/>
      <c r="F34" s="91"/>
      <c r="G34" s="91"/>
      <c r="H34" s="91"/>
      <c r="I34" s="91"/>
    </row>
    <row r="36" spans="1:16" ht="33" customHeight="1">
      <c r="A36" s="108" t="s">
        <v>44</v>
      </c>
      <c r="B36" s="15">
        <v>2023</v>
      </c>
      <c r="C36" s="15">
        <v>2024</v>
      </c>
      <c r="D36" s="15">
        <v>2025</v>
      </c>
      <c r="E36" s="110" t="s">
        <v>45</v>
      </c>
    </row>
    <row r="37" spans="1:16" ht="15.95" customHeight="1">
      <c r="A37" s="17" t="s">
        <v>6</v>
      </c>
      <c r="B37" s="17">
        <v>160000</v>
      </c>
      <c r="C37" s="17">
        <v>200000</v>
      </c>
      <c r="D37" s="109">
        <v>265000</v>
      </c>
      <c r="E37" s="17">
        <f>SUM(D2)</f>
        <v>265000</v>
      </c>
    </row>
    <row r="38" spans="1:16" ht="15.95" customHeight="1">
      <c r="A38" s="17" t="s">
        <v>8</v>
      </c>
      <c r="B38" s="17">
        <v>75000</v>
      </c>
      <c r="C38" s="17">
        <v>67500</v>
      </c>
      <c r="D38" s="109">
        <v>107000</v>
      </c>
      <c r="E38" s="72">
        <v>166000</v>
      </c>
    </row>
    <row r="39" spans="1:16" ht="15.95" customHeight="1">
      <c r="A39" s="17" t="s">
        <v>46</v>
      </c>
      <c r="B39" s="17">
        <v>60000</v>
      </c>
      <c r="C39" s="17">
        <v>90000</v>
      </c>
      <c r="D39" s="109">
        <v>126000</v>
      </c>
      <c r="E39" s="17">
        <v>120000</v>
      </c>
    </row>
    <row r="40" spans="1:16" ht="15.95" customHeight="1">
      <c r="A40" s="17" t="s">
        <v>47</v>
      </c>
      <c r="B40" s="17">
        <v>40000</v>
      </c>
      <c r="C40" s="17">
        <v>41000</v>
      </c>
      <c r="D40" s="109">
        <v>45000</v>
      </c>
      <c r="E40" s="17">
        <v>100000</v>
      </c>
    </row>
    <row r="41" spans="1:16" ht="15.95" customHeight="1">
      <c r="A41" s="17" t="s">
        <v>15</v>
      </c>
      <c r="B41" s="17">
        <v>60000</v>
      </c>
      <c r="C41" s="17">
        <v>65000</v>
      </c>
      <c r="D41" s="109">
        <v>96000</v>
      </c>
      <c r="E41" s="17">
        <v>90000</v>
      </c>
    </row>
    <row r="42" spans="1:16" ht="15.95" customHeight="1">
      <c r="A42" s="17" t="s">
        <v>16</v>
      </c>
      <c r="B42" s="17">
        <v>40000</v>
      </c>
      <c r="C42" s="17">
        <v>50000</v>
      </c>
      <c r="D42" s="109">
        <v>78000</v>
      </c>
      <c r="E42" s="17">
        <v>90000</v>
      </c>
    </row>
    <row r="43" spans="1:16" ht="15.95" customHeight="1">
      <c r="A43" s="17" t="s">
        <v>48</v>
      </c>
      <c r="B43" s="17">
        <v>45000</v>
      </c>
      <c r="C43" s="17">
        <v>45000</v>
      </c>
      <c r="D43" s="109">
        <v>64000</v>
      </c>
      <c r="E43" s="17">
        <v>72000</v>
      </c>
    </row>
    <row r="44" spans="1:16" ht="15.95" customHeight="1">
      <c r="A44" s="17" t="s">
        <v>49</v>
      </c>
      <c r="B44" s="17">
        <v>60000</v>
      </c>
      <c r="C44" s="17">
        <v>70000</v>
      </c>
      <c r="D44" s="109">
        <v>50000</v>
      </c>
      <c r="E44" s="17">
        <v>70000</v>
      </c>
    </row>
    <row r="45" spans="1:16" ht="15.95" customHeight="1">
      <c r="A45" s="17" t="s">
        <v>18</v>
      </c>
      <c r="B45" s="17">
        <v>35000</v>
      </c>
      <c r="C45" s="17">
        <v>40000</v>
      </c>
      <c r="D45" s="109">
        <v>58000</v>
      </c>
      <c r="E45" s="17">
        <v>70000</v>
      </c>
    </row>
    <row r="46" spans="1:16" ht="15.95" customHeight="1">
      <c r="A46" s="18" t="s">
        <v>20</v>
      </c>
      <c r="B46" s="17">
        <v>30000</v>
      </c>
      <c r="C46" s="17">
        <v>40000</v>
      </c>
      <c r="D46" s="109">
        <v>61000</v>
      </c>
      <c r="E46" s="17">
        <v>70000</v>
      </c>
    </row>
    <row r="47" spans="1:16" ht="15.95" customHeight="1">
      <c r="A47" s="17" t="s">
        <v>21</v>
      </c>
      <c r="B47" s="17">
        <v>40000</v>
      </c>
      <c r="C47" s="17">
        <v>45000</v>
      </c>
      <c r="D47" s="109">
        <v>30000</v>
      </c>
      <c r="E47" s="17">
        <v>49000</v>
      </c>
    </row>
    <row r="48" spans="1:16" ht="15.95" customHeight="1">
      <c r="A48" s="17" t="s">
        <v>25</v>
      </c>
      <c r="B48" s="17">
        <v>40000</v>
      </c>
      <c r="C48" s="17">
        <v>50000</v>
      </c>
      <c r="D48" s="109">
        <v>40000</v>
      </c>
      <c r="E48" s="17">
        <v>45000</v>
      </c>
    </row>
    <row r="49" spans="1:5" ht="15.95" customHeight="1">
      <c r="A49" s="17" t="s">
        <v>23</v>
      </c>
      <c r="B49" s="17">
        <v>35000</v>
      </c>
      <c r="C49" s="17">
        <v>26000</v>
      </c>
      <c r="D49" s="109">
        <v>27500</v>
      </c>
      <c r="E49" s="17">
        <v>40000</v>
      </c>
    </row>
    <row r="50" spans="1:5" ht="15.95" customHeight="1">
      <c r="A50" s="17" t="s">
        <v>27</v>
      </c>
      <c r="B50" s="17">
        <v>20000</v>
      </c>
      <c r="C50" s="17">
        <v>15000</v>
      </c>
      <c r="D50" s="109">
        <v>0</v>
      </c>
      <c r="E50" s="17">
        <v>40000</v>
      </c>
    </row>
    <row r="51" spans="1:5" ht="15.95" customHeight="1">
      <c r="A51" s="17" t="s">
        <v>26</v>
      </c>
      <c r="B51" s="17">
        <v>25000</v>
      </c>
      <c r="C51" s="17">
        <v>25000</v>
      </c>
      <c r="D51" s="109">
        <v>25000</v>
      </c>
      <c r="E51" s="17">
        <v>35000</v>
      </c>
    </row>
    <row r="52" spans="1:5" ht="15.95" customHeight="1">
      <c r="A52" s="17" t="s">
        <v>22</v>
      </c>
      <c r="B52" s="17">
        <v>27000</v>
      </c>
      <c r="C52" s="17">
        <v>25000</v>
      </c>
      <c r="D52" s="109">
        <v>25000</v>
      </c>
      <c r="E52" s="17">
        <v>25000</v>
      </c>
    </row>
    <row r="53" spans="1:5" ht="15.95" customHeight="1">
      <c r="A53" s="17" t="s">
        <v>29</v>
      </c>
      <c r="B53" s="17">
        <v>13987</v>
      </c>
      <c r="C53" s="17">
        <v>15000</v>
      </c>
      <c r="D53" s="109">
        <v>15000</v>
      </c>
      <c r="E53" s="17">
        <v>25000</v>
      </c>
    </row>
    <row r="54" spans="1:5" ht="15.95" customHeight="1">
      <c r="A54" s="17" t="s">
        <v>30</v>
      </c>
      <c r="B54" s="17">
        <v>10000</v>
      </c>
      <c r="C54" s="17">
        <v>15000</v>
      </c>
      <c r="D54" s="109">
        <v>20000</v>
      </c>
      <c r="E54" s="17">
        <v>25000</v>
      </c>
    </row>
    <row r="55" spans="1:5" ht="15.95" customHeight="1">
      <c r="A55" s="17" t="s">
        <v>31</v>
      </c>
      <c r="B55" s="17">
        <v>15000</v>
      </c>
      <c r="C55" s="17">
        <v>10000</v>
      </c>
      <c r="D55" s="109">
        <v>10000</v>
      </c>
      <c r="E55" s="17">
        <v>25000</v>
      </c>
    </row>
    <row r="56" spans="1:5" ht="15.95" customHeight="1">
      <c r="A56" s="17" t="s">
        <v>32</v>
      </c>
      <c r="B56" s="17">
        <v>10000</v>
      </c>
      <c r="C56" s="17">
        <v>15000</v>
      </c>
      <c r="D56" s="109">
        <v>20000</v>
      </c>
      <c r="E56" s="17">
        <v>20000</v>
      </c>
    </row>
    <row r="57" spans="1:5" ht="15.95" customHeight="1">
      <c r="A57" s="17" t="s">
        <v>33</v>
      </c>
      <c r="B57" s="17">
        <v>10000</v>
      </c>
      <c r="C57" s="17">
        <v>15000</v>
      </c>
      <c r="D57" s="109">
        <v>10000</v>
      </c>
      <c r="E57" s="17">
        <v>10000</v>
      </c>
    </row>
    <row r="58" spans="1:5" ht="15.95" customHeight="1">
      <c r="A58" s="17" t="s">
        <v>34</v>
      </c>
      <c r="B58" s="17">
        <v>10000</v>
      </c>
      <c r="C58" s="17">
        <v>12500</v>
      </c>
      <c r="D58" s="109">
        <v>25000</v>
      </c>
      <c r="E58" s="17">
        <v>10000</v>
      </c>
    </row>
    <row r="59" spans="1:5" ht="15.95" customHeight="1">
      <c r="A59" s="17" t="s">
        <v>37</v>
      </c>
      <c r="B59" s="17"/>
      <c r="C59" s="17">
        <v>7500</v>
      </c>
      <c r="D59" s="109">
        <v>22000</v>
      </c>
      <c r="E59" s="17">
        <v>6000</v>
      </c>
    </row>
    <row r="60" spans="1:5" ht="15.95" customHeight="1">
      <c r="A60" s="17" t="s">
        <v>35</v>
      </c>
      <c r="B60" s="17">
        <v>10000</v>
      </c>
      <c r="C60" s="17">
        <v>12000</v>
      </c>
      <c r="D60" s="109">
        <v>0</v>
      </c>
      <c r="E60" s="17">
        <v>0</v>
      </c>
    </row>
    <row r="61" spans="1:5" ht="15.95" customHeight="1">
      <c r="A61" s="17" t="s">
        <v>36</v>
      </c>
      <c r="B61" s="17"/>
      <c r="C61" s="17">
        <v>10000</v>
      </c>
      <c r="D61" s="109">
        <v>0</v>
      </c>
      <c r="E61" s="17">
        <v>0</v>
      </c>
    </row>
    <row r="62" spans="1:5" ht="15.95" customHeight="1">
      <c r="A62" s="17" t="s">
        <v>50</v>
      </c>
      <c r="B62" s="17"/>
      <c r="C62" s="17">
        <v>5000</v>
      </c>
      <c r="D62" s="109">
        <v>10000</v>
      </c>
      <c r="E62" s="17">
        <v>0</v>
      </c>
    </row>
    <row r="63" spans="1:5" ht="15.95" customHeight="1">
      <c r="A63" s="17" t="s">
        <v>38</v>
      </c>
      <c r="B63" s="17"/>
      <c r="C63" s="17">
        <v>0</v>
      </c>
      <c r="D63" s="109">
        <v>0</v>
      </c>
      <c r="E63" s="19">
        <v>0</v>
      </c>
    </row>
    <row r="64" spans="1:5" ht="15.95" customHeight="1">
      <c r="B64" s="111">
        <v>870987</v>
      </c>
      <c r="C64" s="111">
        <v>1011500</v>
      </c>
      <c r="D64" s="111">
        <f>SUM(D37:D63)</f>
        <v>1229500</v>
      </c>
      <c r="E64" s="93">
        <f>SUM(E37:E63)</f>
        <v>1468000</v>
      </c>
    </row>
    <row r="66" spans="4:5" ht="70.5" customHeight="1">
      <c r="D66" s="112">
        <f>SUM(E64-D64)/D64</f>
        <v>0.1939812932086214</v>
      </c>
      <c r="E66" s="113" t="s">
        <v>51</v>
      </c>
    </row>
  </sheetData>
  <sortState xmlns:xlrd2="http://schemas.microsoft.com/office/spreadsheetml/2017/richdata2" ref="A37:E64">
    <sortCondition descending="1" ref="E37:E64"/>
  </sortState>
  <mergeCells count="2">
    <mergeCell ref="A33:P33"/>
    <mergeCell ref="A32:I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B750-CDED-2243-B91D-ED2355EA8EAF}">
  <dimension ref="A1:P39"/>
  <sheetViews>
    <sheetView topLeftCell="C1" zoomScale="140" zoomScaleNormal="140" workbookViewId="0">
      <selection activeCell="D39" sqref="D39"/>
    </sheetView>
  </sheetViews>
  <sheetFormatPr defaultColWidth="8.875" defaultRowHeight="15.95"/>
  <cols>
    <col min="1" max="1" width="28.5" customWidth="1"/>
    <col min="2" max="2" width="30.375" customWidth="1"/>
    <col min="3" max="3" width="14" customWidth="1"/>
    <col min="4" max="4" width="19.5" customWidth="1"/>
    <col min="5" max="5" width="16.375" customWidth="1"/>
    <col min="6" max="7" width="12.375" customWidth="1"/>
    <col min="8" max="8" width="12.5" customWidth="1"/>
    <col min="9" max="10" width="10.125" customWidth="1"/>
    <col min="13" max="13" width="10.5" customWidth="1"/>
    <col min="15" max="15" width="11.375" customWidth="1"/>
  </cols>
  <sheetData>
    <row r="1" spans="1:15" ht="51.95" thickBot="1">
      <c r="A1" s="2" t="s">
        <v>0</v>
      </c>
      <c r="B1" s="2" t="s">
        <v>52</v>
      </c>
      <c r="C1" s="2" t="s">
        <v>1</v>
      </c>
      <c r="D1" s="2" t="s">
        <v>53</v>
      </c>
      <c r="E1" s="92" t="s">
        <v>54</v>
      </c>
      <c r="F1" s="2" t="s">
        <v>5</v>
      </c>
    </row>
    <row r="2" spans="1:15" ht="17.100000000000001">
      <c r="A2" s="120" t="s">
        <v>55</v>
      </c>
      <c r="B2" s="101" t="s">
        <v>56</v>
      </c>
      <c r="C2" s="102">
        <v>340000</v>
      </c>
      <c r="D2" s="123">
        <v>0</v>
      </c>
      <c r="E2" s="103">
        <v>0</v>
      </c>
      <c r="F2" s="125">
        <f>SUM(C2:E7)</f>
        <v>701694</v>
      </c>
    </row>
    <row r="3" spans="1:15" ht="17.100000000000001">
      <c r="A3" s="121"/>
      <c r="B3" s="101" t="s">
        <v>57</v>
      </c>
      <c r="C3" s="103">
        <v>50000</v>
      </c>
      <c r="D3" s="123"/>
      <c r="E3" s="103">
        <v>0</v>
      </c>
      <c r="F3" s="126"/>
    </row>
    <row r="4" spans="1:15" ht="17.100000000000001" customHeight="1">
      <c r="A4" s="121"/>
      <c r="B4" s="130" t="s">
        <v>58</v>
      </c>
      <c r="C4" s="127">
        <v>180000</v>
      </c>
      <c r="D4" s="123"/>
      <c r="E4" s="103">
        <v>0</v>
      </c>
      <c r="F4" s="126"/>
    </row>
    <row r="5" spans="1:15">
      <c r="A5" s="121"/>
      <c r="B5" s="122"/>
      <c r="C5" s="128"/>
      <c r="D5" s="123"/>
      <c r="E5" s="103">
        <v>0</v>
      </c>
      <c r="F5" s="126"/>
      <c r="K5" s="20"/>
      <c r="L5" s="20"/>
      <c r="M5" s="20"/>
      <c r="N5" s="20"/>
    </row>
    <row r="6" spans="1:15" ht="17.100000000000001" customHeight="1">
      <c r="A6" s="121"/>
      <c r="B6" s="130" t="s">
        <v>59</v>
      </c>
      <c r="C6" s="129">
        <v>105000</v>
      </c>
      <c r="D6" s="123"/>
      <c r="E6" s="127">
        <v>26694</v>
      </c>
      <c r="F6" s="126"/>
    </row>
    <row r="7" spans="1:15">
      <c r="A7" s="122"/>
      <c r="B7" s="122"/>
      <c r="C7" s="129"/>
      <c r="D7" s="124"/>
      <c r="E7" s="128"/>
      <c r="F7" s="126"/>
    </row>
    <row r="8" spans="1:15" ht="33.950000000000003">
      <c r="A8" s="131" t="s">
        <v>60</v>
      </c>
      <c r="B8" s="3" t="s">
        <v>61</v>
      </c>
      <c r="C8" s="22">
        <v>340000</v>
      </c>
      <c r="D8" s="134"/>
      <c r="E8" s="22">
        <v>0</v>
      </c>
      <c r="F8" s="136">
        <f>SUM(C8:E13)</f>
        <v>705195</v>
      </c>
    </row>
    <row r="9" spans="1:15" ht="17.100000000000001">
      <c r="A9" s="132"/>
      <c r="B9" s="3" t="s">
        <v>62</v>
      </c>
      <c r="C9" s="22">
        <v>50000</v>
      </c>
      <c r="D9" s="135"/>
      <c r="E9" s="22">
        <v>0</v>
      </c>
      <c r="F9" s="137"/>
    </row>
    <row r="10" spans="1:15" ht="17.100000000000001">
      <c r="A10" s="132"/>
      <c r="B10" s="3" t="s">
        <v>63</v>
      </c>
      <c r="C10" s="22">
        <v>35000</v>
      </c>
      <c r="D10" s="22">
        <v>38500</v>
      </c>
      <c r="E10" s="22">
        <v>0</v>
      </c>
      <c r="F10" s="137"/>
    </row>
    <row r="11" spans="1:15" ht="17.100000000000001">
      <c r="A11" s="132"/>
      <c r="B11" s="3" t="s">
        <v>64</v>
      </c>
      <c r="C11" s="22">
        <v>35000</v>
      </c>
      <c r="D11" s="134"/>
      <c r="E11" s="22">
        <v>0</v>
      </c>
      <c r="F11" s="137"/>
    </row>
    <row r="12" spans="1:15" ht="17.100000000000001">
      <c r="A12" s="132"/>
      <c r="B12" s="3" t="s">
        <v>65</v>
      </c>
      <c r="C12" s="139">
        <v>180000</v>
      </c>
      <c r="D12" s="138"/>
      <c r="E12" s="22">
        <v>0</v>
      </c>
      <c r="F12" s="137"/>
    </row>
    <row r="13" spans="1:15" ht="17.100000000000001">
      <c r="A13" s="133"/>
      <c r="B13" s="3" t="s">
        <v>66</v>
      </c>
      <c r="C13" s="140"/>
      <c r="D13" s="135"/>
      <c r="E13" s="23">
        <v>26695</v>
      </c>
      <c r="F13" s="137"/>
    </row>
    <row r="14" spans="1:15" ht="17.100000000000001">
      <c r="A14" s="145" t="s">
        <v>67</v>
      </c>
      <c r="B14" s="104" t="s">
        <v>68</v>
      </c>
      <c r="C14" s="105">
        <v>50000</v>
      </c>
      <c r="D14" s="103">
        <v>50000</v>
      </c>
      <c r="E14" s="146">
        <v>0</v>
      </c>
      <c r="F14" s="149">
        <f>SUM(C14:E16)</f>
        <v>330000</v>
      </c>
    </row>
    <row r="15" spans="1:15" ht="17.100000000000001">
      <c r="A15" s="145"/>
      <c r="B15" s="104" t="s">
        <v>69</v>
      </c>
      <c r="C15" s="105">
        <v>50000</v>
      </c>
      <c r="D15" s="103">
        <v>0</v>
      </c>
      <c r="E15" s="147"/>
      <c r="F15" s="149"/>
    </row>
    <row r="16" spans="1:15" ht="17.100000000000001">
      <c r="A16" s="145"/>
      <c r="B16" s="104" t="s">
        <v>70</v>
      </c>
      <c r="C16" s="105">
        <v>180000</v>
      </c>
      <c r="D16" s="103">
        <v>0</v>
      </c>
      <c r="E16" s="148"/>
      <c r="F16" s="149"/>
      <c r="K16" s="24"/>
      <c r="L16" s="24"/>
      <c r="M16" s="24"/>
      <c r="N16" s="24"/>
      <c r="O16" s="24"/>
    </row>
    <row r="17" spans="1:16" ht="17.100000000000001">
      <c r="A17" s="131" t="s">
        <v>71</v>
      </c>
      <c r="B17" s="25" t="s">
        <v>68</v>
      </c>
      <c r="C17" s="22">
        <v>50000</v>
      </c>
      <c r="D17" s="141">
        <v>0</v>
      </c>
      <c r="E17" s="141">
        <v>0</v>
      </c>
      <c r="F17" s="144">
        <f>SUM(C17:E19)</f>
        <v>280000</v>
      </c>
      <c r="P17" s="27"/>
    </row>
    <row r="18" spans="1:16" ht="17.100000000000001">
      <c r="A18" s="132"/>
      <c r="B18" s="25" t="s">
        <v>69</v>
      </c>
      <c r="C18" s="22">
        <v>50000</v>
      </c>
      <c r="D18" s="142"/>
      <c r="E18" s="142"/>
      <c r="F18" s="144"/>
      <c r="K18" s="28"/>
      <c r="L18" s="28"/>
      <c r="M18" s="28"/>
      <c r="N18" s="28"/>
      <c r="O18" s="28"/>
    </row>
    <row r="19" spans="1:16" ht="17.100000000000001">
      <c r="A19" s="133"/>
      <c r="B19" s="25" t="s">
        <v>72</v>
      </c>
      <c r="C19" s="22">
        <v>180000</v>
      </c>
      <c r="D19" s="143"/>
      <c r="E19" s="143"/>
      <c r="F19" s="144"/>
      <c r="K19" s="28"/>
      <c r="L19" s="28"/>
      <c r="M19" s="28"/>
      <c r="N19" s="28"/>
      <c r="O19" s="28"/>
      <c r="P19" s="29"/>
    </row>
    <row r="20" spans="1:16" ht="17.100000000000001" customHeight="1">
      <c r="A20" s="145" t="s">
        <v>73</v>
      </c>
      <c r="B20" s="130" t="s">
        <v>74</v>
      </c>
      <c r="C20" s="129">
        <v>90000</v>
      </c>
      <c r="D20" s="127">
        <v>0</v>
      </c>
      <c r="E20" s="127">
        <v>0</v>
      </c>
      <c r="F20" s="152">
        <f>SUM(C20:E24)</f>
        <v>140000</v>
      </c>
      <c r="K20" s="28"/>
      <c r="L20" s="28"/>
      <c r="M20" s="28"/>
      <c r="N20" s="28"/>
      <c r="O20" s="28"/>
    </row>
    <row r="21" spans="1:16">
      <c r="A21" s="145"/>
      <c r="B21" s="121"/>
      <c r="C21" s="129"/>
      <c r="D21" s="151"/>
      <c r="E21" s="151"/>
      <c r="F21" s="153"/>
      <c r="K21" s="150"/>
      <c r="L21" s="150"/>
      <c r="M21" s="150"/>
      <c r="N21" s="150"/>
      <c r="O21" s="150"/>
    </row>
    <row r="22" spans="1:16">
      <c r="A22" s="145"/>
      <c r="B22" s="122"/>
      <c r="C22" s="129"/>
      <c r="D22" s="151"/>
      <c r="E22" s="151"/>
      <c r="F22" s="153"/>
    </row>
    <row r="23" spans="1:16" ht="17.100000000000001">
      <c r="A23" s="145"/>
      <c r="B23" s="104" t="s">
        <v>75</v>
      </c>
      <c r="C23" s="105">
        <v>0</v>
      </c>
      <c r="D23" s="151"/>
      <c r="E23" s="151"/>
      <c r="F23" s="153"/>
    </row>
    <row r="24" spans="1:16" ht="17.100000000000001">
      <c r="A24" s="145"/>
      <c r="B24" s="104" t="s">
        <v>76</v>
      </c>
      <c r="C24" s="105">
        <v>50000</v>
      </c>
      <c r="D24" s="128"/>
      <c r="E24" s="128"/>
      <c r="F24" s="125"/>
    </row>
    <row r="25" spans="1:16" ht="17.100000000000001">
      <c r="A25" s="30" t="s">
        <v>77</v>
      </c>
      <c r="B25" s="31" t="s">
        <v>78</v>
      </c>
      <c r="C25" s="21">
        <v>50000</v>
      </c>
      <c r="D25" s="21">
        <v>0</v>
      </c>
      <c r="E25" s="21">
        <v>0</v>
      </c>
      <c r="F25" s="26">
        <f>SUM(C25:E25)</f>
        <v>50000</v>
      </c>
    </row>
    <row r="26" spans="1:16" ht="17.100000000000001">
      <c r="A26" s="104" t="s">
        <v>79</v>
      </c>
      <c r="B26" s="104" t="s">
        <v>68</v>
      </c>
      <c r="C26" s="107">
        <v>0</v>
      </c>
      <c r="D26" s="107">
        <v>0</v>
      </c>
      <c r="E26" s="107">
        <v>0</v>
      </c>
      <c r="F26" s="106">
        <f>SUM(C26:E26)</f>
        <v>0</v>
      </c>
      <c r="I26" s="32"/>
    </row>
    <row r="27" spans="1:16" ht="17.100000000000001">
      <c r="A27" s="9" t="s">
        <v>41</v>
      </c>
      <c r="B27" s="9"/>
      <c r="C27" s="11">
        <f>SUM(C2:C26)</f>
        <v>2065000</v>
      </c>
      <c r="D27" s="11">
        <f>SUM(D2:D26)</f>
        <v>88500</v>
      </c>
      <c r="E27" s="11">
        <f>SUM(E2:E26)</f>
        <v>53389</v>
      </c>
      <c r="F27" s="93">
        <f>SUM(F2:F26)</f>
        <v>2206889</v>
      </c>
      <c r="G27" s="1"/>
      <c r="I27" s="33"/>
    </row>
    <row r="28" spans="1:16">
      <c r="A28" s="9"/>
      <c r="B28" s="9"/>
      <c r="C28" s="11"/>
      <c r="D28" s="11"/>
      <c r="E28" s="11"/>
      <c r="F28" s="11"/>
      <c r="G28" s="11"/>
      <c r="H28" s="1"/>
      <c r="J28" s="33"/>
    </row>
    <row r="29" spans="1:16">
      <c r="J29" s="33"/>
    </row>
    <row r="30" spans="1:16">
      <c r="A30" s="75" t="s">
        <v>80</v>
      </c>
      <c r="B30" s="34">
        <v>2020</v>
      </c>
      <c r="C30" s="34">
        <v>2021</v>
      </c>
      <c r="D30" s="34">
        <v>2022</v>
      </c>
      <c r="E30" s="35">
        <v>2024</v>
      </c>
      <c r="F30" s="35">
        <v>2025</v>
      </c>
      <c r="G30" s="35">
        <v>2026</v>
      </c>
    </row>
    <row r="31" spans="1:16">
      <c r="A31" s="37" t="s">
        <v>60</v>
      </c>
      <c r="B31" s="37">
        <v>495000</v>
      </c>
      <c r="C31" s="37">
        <v>512540</v>
      </c>
      <c r="D31" s="37">
        <v>565000</v>
      </c>
      <c r="E31" s="38">
        <v>604500</v>
      </c>
      <c r="F31" s="38">
        <v>682856</v>
      </c>
      <c r="G31" s="38">
        <v>705195</v>
      </c>
    </row>
    <row r="32" spans="1:16">
      <c r="A32" s="38" t="s">
        <v>55</v>
      </c>
      <c r="B32" s="38">
        <v>344643</v>
      </c>
      <c r="C32" s="38">
        <v>360000</v>
      </c>
      <c r="D32" s="38">
        <v>430000</v>
      </c>
      <c r="E32" s="38">
        <v>491215</v>
      </c>
      <c r="F32" s="38">
        <v>599857</v>
      </c>
      <c r="G32" s="38">
        <v>701694</v>
      </c>
    </row>
    <row r="33" spans="1:7">
      <c r="A33" s="38" t="s">
        <v>67</v>
      </c>
      <c r="B33" s="38">
        <v>210000</v>
      </c>
      <c r="C33" s="38">
        <v>210000</v>
      </c>
      <c r="D33" s="38">
        <v>235000</v>
      </c>
      <c r="E33" s="38">
        <v>270000</v>
      </c>
      <c r="F33" s="38">
        <v>320000</v>
      </c>
      <c r="G33" s="38">
        <v>330000</v>
      </c>
    </row>
    <row r="34" spans="1:7">
      <c r="A34" s="38" t="s">
        <v>71</v>
      </c>
      <c r="B34" s="38">
        <v>220000</v>
      </c>
      <c r="C34" s="38">
        <v>200000</v>
      </c>
      <c r="D34" s="38">
        <v>225000</v>
      </c>
      <c r="E34" s="38">
        <v>225000</v>
      </c>
      <c r="F34" s="38">
        <v>250000</v>
      </c>
      <c r="G34" s="38">
        <v>280000</v>
      </c>
    </row>
    <row r="35" spans="1:7">
      <c r="A35" s="38" t="s">
        <v>81</v>
      </c>
      <c r="B35" s="38">
        <v>60000</v>
      </c>
      <c r="C35" s="38">
        <v>60000</v>
      </c>
      <c r="D35" s="38">
        <v>75000</v>
      </c>
      <c r="E35" s="38">
        <v>90000</v>
      </c>
      <c r="F35" s="38">
        <v>100000</v>
      </c>
      <c r="G35" s="38">
        <v>140000</v>
      </c>
    </row>
    <row r="36" spans="1:7">
      <c r="A36" s="38" t="s">
        <v>77</v>
      </c>
      <c r="B36" s="38">
        <v>35000</v>
      </c>
      <c r="C36" s="38">
        <v>40000</v>
      </c>
      <c r="D36" s="38">
        <v>50000</v>
      </c>
      <c r="E36" s="38">
        <v>60000</v>
      </c>
      <c r="F36" s="38">
        <v>50000</v>
      </c>
      <c r="G36" s="38">
        <v>50000</v>
      </c>
    </row>
    <row r="37" spans="1:7">
      <c r="B37" s="36">
        <v>1364643</v>
      </c>
      <c r="C37" s="36">
        <v>1382540</v>
      </c>
      <c r="D37" s="36">
        <v>1580000</v>
      </c>
      <c r="E37" s="36">
        <v>1740715</v>
      </c>
      <c r="F37" s="36">
        <f>SUM(F31:F36)</f>
        <v>2002713</v>
      </c>
      <c r="G37" s="36">
        <f>SUM(G31:G36)</f>
        <v>2206889</v>
      </c>
    </row>
    <row r="39" spans="1:7">
      <c r="F39" s="114"/>
    </row>
  </sheetData>
  <mergeCells count="27">
    <mergeCell ref="K21:O21"/>
    <mergeCell ref="A20:A24"/>
    <mergeCell ref="C20:C22"/>
    <mergeCell ref="D20:D24"/>
    <mergeCell ref="E20:E24"/>
    <mergeCell ref="F20:F24"/>
    <mergeCell ref="B20:B22"/>
    <mergeCell ref="A17:A19"/>
    <mergeCell ref="D17:D19"/>
    <mergeCell ref="E17:E19"/>
    <mergeCell ref="F17:F19"/>
    <mergeCell ref="A14:A16"/>
    <mergeCell ref="E14:E16"/>
    <mergeCell ref="F14:F16"/>
    <mergeCell ref="A8:A13"/>
    <mergeCell ref="D8:D9"/>
    <mergeCell ref="F8:F13"/>
    <mergeCell ref="D11:D13"/>
    <mergeCell ref="C12:C13"/>
    <mergeCell ref="A2:A7"/>
    <mergeCell ref="D2:D7"/>
    <mergeCell ref="F2:F7"/>
    <mergeCell ref="C4:C5"/>
    <mergeCell ref="C6:C7"/>
    <mergeCell ref="E6:E7"/>
    <mergeCell ref="B4:B5"/>
    <mergeCell ref="B6:B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D63E-EE07-4946-931E-34295A829672}">
  <dimension ref="A1:H28"/>
  <sheetViews>
    <sheetView zoomScale="150" workbookViewId="0">
      <selection activeCell="A2" sqref="A2"/>
    </sheetView>
  </sheetViews>
  <sheetFormatPr defaultColWidth="9.125" defaultRowHeight="15.95"/>
  <cols>
    <col min="1" max="1" width="30.5" style="1" customWidth="1"/>
    <col min="2" max="2" width="19.375" style="1" customWidth="1"/>
    <col min="3" max="3" width="14" style="1" customWidth="1"/>
    <col min="4" max="4" width="13.625" style="1" customWidth="1"/>
    <col min="5" max="6" width="14.5" style="1" customWidth="1"/>
    <col min="7" max="7" width="13" style="1" customWidth="1"/>
    <col min="8" max="8" width="10.5" style="1" customWidth="1"/>
    <col min="9" max="9" width="10.125" style="1" customWidth="1"/>
    <col min="10" max="16384" width="9.125" style="1"/>
  </cols>
  <sheetData>
    <row r="1" spans="1:7" ht="39" customHeight="1" thickBot="1">
      <c r="A1" s="2" t="s">
        <v>0</v>
      </c>
      <c r="B1" s="49" t="s">
        <v>1</v>
      </c>
      <c r="C1" s="9"/>
    </row>
    <row r="2" spans="1:7" ht="17.100000000000001">
      <c r="A2" s="96" t="s">
        <v>82</v>
      </c>
      <c r="B2" s="97">
        <v>60000</v>
      </c>
      <c r="D2" s="39"/>
    </row>
    <row r="3" spans="1:7" ht="17.100000000000001">
      <c r="A3" s="3" t="s">
        <v>83</v>
      </c>
      <c r="B3" s="100">
        <v>15000</v>
      </c>
      <c r="C3" s="95"/>
    </row>
    <row r="4" spans="1:7" ht="17.100000000000001">
      <c r="A4" s="98" t="s">
        <v>84</v>
      </c>
      <c r="B4" s="99">
        <v>30000</v>
      </c>
    </row>
    <row r="5" spans="1:7">
      <c r="A5" s="131" t="s">
        <v>85</v>
      </c>
      <c r="B5" s="139">
        <v>60000</v>
      </c>
      <c r="C5" s="5"/>
    </row>
    <row r="6" spans="1:7">
      <c r="A6" s="132"/>
      <c r="B6" s="154"/>
    </row>
    <row r="7" spans="1:7">
      <c r="A7" s="155" t="s">
        <v>86</v>
      </c>
      <c r="B7" s="158">
        <v>60000</v>
      </c>
      <c r="D7" s="48"/>
      <c r="E7" s="48"/>
      <c r="F7" s="48"/>
      <c r="G7" s="48"/>
    </row>
    <row r="8" spans="1:7">
      <c r="A8" s="156"/>
      <c r="B8" s="159"/>
      <c r="D8" s="48"/>
      <c r="E8" s="48"/>
      <c r="F8" s="48"/>
      <c r="G8" s="48"/>
    </row>
    <row r="9" spans="1:7">
      <c r="A9" s="156"/>
      <c r="B9" s="159"/>
      <c r="D9" s="48"/>
      <c r="E9" s="48"/>
      <c r="F9" s="48"/>
      <c r="G9" s="48"/>
    </row>
    <row r="10" spans="1:7">
      <c r="A10" s="156"/>
      <c r="B10" s="159"/>
      <c r="D10" s="48"/>
      <c r="E10" s="48"/>
      <c r="F10" s="48"/>
      <c r="G10" s="48"/>
    </row>
    <row r="11" spans="1:7">
      <c r="A11" s="157"/>
      <c r="B11" s="160"/>
    </row>
    <row r="12" spans="1:7">
      <c r="A12" s="131" t="s">
        <v>87</v>
      </c>
      <c r="B12" s="139">
        <v>15000</v>
      </c>
      <c r="C12" s="6"/>
    </row>
    <row r="13" spans="1:7">
      <c r="A13" s="133"/>
      <c r="B13" s="140"/>
      <c r="C13" s="6"/>
    </row>
    <row r="14" spans="1:7" ht="17.100000000000001">
      <c r="A14" s="94" t="s">
        <v>41</v>
      </c>
      <c r="B14" s="10">
        <f>SUM(B2:B13)</f>
        <v>240000</v>
      </c>
    </row>
    <row r="15" spans="1:7">
      <c r="A15" s="94"/>
      <c r="B15" s="10"/>
    </row>
    <row r="16" spans="1:7">
      <c r="E16" s="14"/>
      <c r="F16" s="14"/>
    </row>
    <row r="18" spans="1:8">
      <c r="A18" s="76" t="s">
        <v>80</v>
      </c>
      <c r="B18" s="40">
        <v>2020</v>
      </c>
      <c r="C18" s="40">
        <v>2021</v>
      </c>
      <c r="D18" s="41">
        <v>2022</v>
      </c>
      <c r="E18" s="42">
        <v>2023</v>
      </c>
      <c r="F18" s="41">
        <v>2024</v>
      </c>
      <c r="G18" s="41">
        <v>2025</v>
      </c>
      <c r="H18" s="16">
        <v>2026</v>
      </c>
    </row>
    <row r="19" spans="1:8">
      <c r="A19" s="19" t="s">
        <v>82</v>
      </c>
      <c r="B19" s="43">
        <v>40000</v>
      </c>
      <c r="C19" s="43">
        <v>40000</v>
      </c>
      <c r="D19" s="44">
        <v>40000</v>
      </c>
      <c r="E19" s="45">
        <v>50000</v>
      </c>
      <c r="F19" s="44">
        <v>50000</v>
      </c>
      <c r="G19" s="19">
        <v>57250</v>
      </c>
      <c r="H19" s="19">
        <v>60000</v>
      </c>
    </row>
    <row r="20" spans="1:8" ht="17.100000000000001">
      <c r="A20" s="3" t="s">
        <v>83</v>
      </c>
      <c r="B20" s="44"/>
      <c r="C20" s="44"/>
      <c r="D20" s="44"/>
      <c r="E20" s="45">
        <v>20000</v>
      </c>
      <c r="F20" s="21">
        <v>20000</v>
      </c>
      <c r="G20" s="19">
        <v>18000</v>
      </c>
      <c r="H20" s="19">
        <v>15000</v>
      </c>
    </row>
    <row r="21" spans="1:8">
      <c r="A21" s="19" t="s">
        <v>84</v>
      </c>
      <c r="B21" s="44">
        <v>45000</v>
      </c>
      <c r="C21" s="44">
        <v>35000</v>
      </c>
      <c r="D21" s="44">
        <v>20000</v>
      </c>
      <c r="E21" s="45">
        <v>25000</v>
      </c>
      <c r="F21" s="44">
        <v>25000</v>
      </c>
      <c r="G21" s="19">
        <v>25000</v>
      </c>
      <c r="H21" s="19">
        <v>30000</v>
      </c>
    </row>
    <row r="22" spans="1:8">
      <c r="A22" s="19" t="s">
        <v>85</v>
      </c>
      <c r="B22" s="44">
        <v>60000</v>
      </c>
      <c r="C22" s="44">
        <v>60000</v>
      </c>
      <c r="D22" s="44">
        <v>55000</v>
      </c>
      <c r="E22" s="45">
        <v>65000</v>
      </c>
      <c r="F22" s="44">
        <v>65000</v>
      </c>
      <c r="G22" s="19">
        <v>60000</v>
      </c>
      <c r="H22" s="19">
        <v>60000</v>
      </c>
    </row>
    <row r="23" spans="1:8" ht="33.950000000000003">
      <c r="A23" s="3" t="s">
        <v>88</v>
      </c>
      <c r="B23" s="44">
        <v>40000</v>
      </c>
      <c r="C23" s="44">
        <v>40000</v>
      </c>
      <c r="D23" s="44">
        <v>40000</v>
      </c>
      <c r="E23" s="45">
        <v>50000</v>
      </c>
      <c r="F23" s="21">
        <v>50000</v>
      </c>
      <c r="G23" s="19">
        <v>57250</v>
      </c>
      <c r="H23" s="19">
        <v>60000</v>
      </c>
    </row>
    <row r="24" spans="1:8" ht="17.100000000000001">
      <c r="A24" s="3" t="s">
        <v>89</v>
      </c>
      <c r="B24" s="44"/>
      <c r="C24" s="44"/>
      <c r="D24" s="44"/>
      <c r="E24" s="45"/>
      <c r="F24" s="21">
        <v>10000</v>
      </c>
      <c r="G24" s="19">
        <v>10000</v>
      </c>
      <c r="H24" s="19">
        <v>0</v>
      </c>
    </row>
    <row r="25" spans="1:8" ht="17.100000000000001">
      <c r="A25" s="3" t="s">
        <v>90</v>
      </c>
      <c r="B25" s="44"/>
      <c r="C25" s="44"/>
      <c r="D25" s="44"/>
      <c r="E25" s="45"/>
      <c r="F25" s="21">
        <v>20000</v>
      </c>
      <c r="G25" s="19">
        <v>17500</v>
      </c>
      <c r="H25" s="19">
        <v>15000</v>
      </c>
    </row>
    <row r="26" spans="1:8" ht="17.100000000000001">
      <c r="A26" s="3" t="s">
        <v>27</v>
      </c>
      <c r="B26" s="44"/>
      <c r="C26" s="44"/>
      <c r="D26" s="44"/>
      <c r="E26" s="45"/>
      <c r="F26" s="21">
        <v>20000</v>
      </c>
      <c r="G26" s="19">
        <v>15000</v>
      </c>
      <c r="H26" s="19">
        <v>0</v>
      </c>
    </row>
    <row r="27" spans="1:8" ht="17.100000000000001">
      <c r="A27" s="3" t="s">
        <v>34</v>
      </c>
      <c r="B27" s="19"/>
      <c r="C27" s="19"/>
      <c r="D27" s="19"/>
      <c r="E27" s="19"/>
      <c r="F27" s="19"/>
      <c r="G27" s="19">
        <v>14000</v>
      </c>
      <c r="H27" s="19">
        <v>0</v>
      </c>
    </row>
    <row r="28" spans="1:8">
      <c r="B28" s="46">
        <f>SUM(B19:B23)</f>
        <v>185000</v>
      </c>
      <c r="C28" s="46">
        <f>SUM(C19:C23)</f>
        <v>175000</v>
      </c>
      <c r="D28" s="46">
        <f>SUM(D19:D23)</f>
        <v>155000</v>
      </c>
      <c r="E28" s="46">
        <f>SUM(E19:E23)</f>
        <v>210000</v>
      </c>
      <c r="F28" s="46">
        <f>SUM(F19:F26)</f>
        <v>260000</v>
      </c>
      <c r="G28" s="46">
        <f>SUM(G19:G27)</f>
        <v>274000</v>
      </c>
      <c r="H28" s="47">
        <f>SUM(H19:H27)</f>
        <v>240000</v>
      </c>
    </row>
  </sheetData>
  <mergeCells count="6">
    <mergeCell ref="A12:A13"/>
    <mergeCell ref="B12:B13"/>
    <mergeCell ref="A5:A6"/>
    <mergeCell ref="B5:B6"/>
    <mergeCell ref="A7:A11"/>
    <mergeCell ref="B7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Marit Jukk</dc:creator>
  <cp:keywords/>
  <dc:description/>
  <cp:lastModifiedBy>Guest User</cp:lastModifiedBy>
  <cp:revision/>
  <dcterms:created xsi:type="dcterms:W3CDTF">2025-12-18T12:39:39Z</dcterms:created>
  <dcterms:modified xsi:type="dcterms:W3CDTF">2025-12-22T12:18:39Z</dcterms:modified>
  <cp:category/>
  <cp:contentStatus/>
</cp:coreProperties>
</file>