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630" activeTab="0"/>
  </bookViews>
  <sheets>
    <sheet name="Ajakava" sheetId="1" r:id="rId1"/>
    <sheet name="Ajakava (2)" sheetId="2" state="hidden" r:id="rId2"/>
    <sheet name="Tabel" sheetId="3" r:id="rId3"/>
    <sheet name="Kokkuvõte" sheetId="4" state="hidden" r:id="rId4"/>
  </sheets>
  <definedNames>
    <definedName name="_xlfn.ANCHORARRAY" hidden="1">#NAME?</definedName>
  </definedNames>
  <calcPr fullCalcOnLoad="1"/>
</workbook>
</file>

<file path=xl/sharedStrings.xml><?xml version="1.0" encoding="utf-8"?>
<sst xmlns="http://schemas.openxmlformats.org/spreadsheetml/2006/main" count="338" uniqueCount="87">
  <si>
    <t>Kell</t>
  </si>
  <si>
    <t>Võistkond</t>
  </si>
  <si>
    <t>Nr.</t>
  </si>
  <si>
    <t>VÕISTKOND</t>
  </si>
  <si>
    <t>PUNKTE</t>
  </si>
  <si>
    <t>KOHT</t>
  </si>
  <si>
    <t>Tulemus</t>
  </si>
  <si>
    <t>-</t>
  </si>
  <si>
    <t>V – VAHE</t>
  </si>
  <si>
    <t>Paremusjärjestus</t>
  </si>
  <si>
    <t>Võistkonna nimi</t>
  </si>
  <si>
    <t>Klubi nimi</t>
  </si>
  <si>
    <t>Treener(id)</t>
  </si>
  <si>
    <t>1.</t>
  </si>
  <si>
    <t>2.</t>
  </si>
  <si>
    <t>3.</t>
  </si>
  <si>
    <t>4.</t>
  </si>
  <si>
    <t>5.</t>
  </si>
  <si>
    <t>6.</t>
  </si>
  <si>
    <t>I</t>
  </si>
  <si>
    <t>II</t>
  </si>
  <si>
    <t>III</t>
  </si>
  <si>
    <t>Treener:</t>
  </si>
  <si>
    <t>Võistkondade parimad mängijad:</t>
  </si>
  <si>
    <t>Mängija nimi</t>
  </si>
  <si>
    <t>Turniiri parim mängija:</t>
  </si>
  <si>
    <t>Turniiri parim väravavaht:</t>
  </si>
  <si>
    <t>HC VIIMSI</t>
  </si>
  <si>
    <t>PÕLVA KPK/ PÕLVA SK</t>
  </si>
  <si>
    <t>Paus</t>
  </si>
  <si>
    <t>Aeg</t>
  </si>
  <si>
    <t>HC Viimsi</t>
  </si>
  <si>
    <t>2022 EESTI MEISTRIVÕISTLUSED KÄSIPALLIS</t>
  </si>
  <si>
    <t>Põlva KPK/Põlva SK</t>
  </si>
  <si>
    <t>NOORMEHED C KLASS</t>
  </si>
  <si>
    <t>sündinud 2007-2009</t>
  </si>
  <si>
    <t>Viimsi Kooli Spordikeskus</t>
  </si>
  <si>
    <t>Mängude aeg 2×15min</t>
  </si>
  <si>
    <t>VILJANDI</t>
  </si>
  <si>
    <t>21.01.-23.01.2022</t>
  </si>
  <si>
    <t>27.05.-29.05.2022</t>
  </si>
  <si>
    <t>7.</t>
  </si>
  <si>
    <t>8.</t>
  </si>
  <si>
    <t>9.</t>
  </si>
  <si>
    <t>10.</t>
  </si>
  <si>
    <t>11.</t>
  </si>
  <si>
    <t>TALLINNA KÄSIPALLIAKADEEMIA</t>
  </si>
  <si>
    <t>ALATSKIVI SK JUKU</t>
  </si>
  <si>
    <t>HC TALLINN</t>
  </si>
  <si>
    <t>HC TALLAS</t>
  </si>
  <si>
    <t>ARUKÜLA SK</t>
  </si>
  <si>
    <t>HC KEHRA</t>
  </si>
  <si>
    <t>SK TAPA/ TAPA VALLA SK</t>
  </si>
  <si>
    <t>PÕLVA KPK/ VÕRU</t>
  </si>
  <si>
    <t>Põhiturniir</t>
  </si>
  <si>
    <t>HC Tallas</t>
  </si>
  <si>
    <t>HC Tallinn</t>
  </si>
  <si>
    <t>SK Tapa/Tapa valla SK</t>
  </si>
  <si>
    <t>HC Kehra</t>
  </si>
  <si>
    <t>Tallinna Käsipalliakadeemia</t>
  </si>
  <si>
    <t>Põlva KPK/Võru</t>
  </si>
  <si>
    <t>Alatskivi SK Juku</t>
  </si>
  <si>
    <t>Aruküla SK</t>
  </si>
  <si>
    <t>Viljandi Spordikeskus</t>
  </si>
  <si>
    <t>I etapp</t>
  </si>
  <si>
    <t>VIIMSI/ KEHRA</t>
  </si>
  <si>
    <t>VILJANDI KK/ VILJANDI SK/ PÄRNU</t>
  </si>
  <si>
    <t>Viljandi KK/Viljandi SK/Pärnu</t>
  </si>
  <si>
    <t>b-finaal</t>
  </si>
  <si>
    <t>a-finaal</t>
  </si>
  <si>
    <t>C-finaal</t>
  </si>
  <si>
    <t>II etapp</t>
  </si>
  <si>
    <t>II etapi mängud, järjekord pole paigas</t>
  </si>
  <si>
    <t>PT1</t>
  </si>
  <si>
    <t>PT2</t>
  </si>
  <si>
    <t>PT3</t>
  </si>
  <si>
    <t>PT4</t>
  </si>
  <si>
    <t>VIIMSI/KEHRA</t>
  </si>
  <si>
    <t>Kehra Spordihoone</t>
  </si>
  <si>
    <t>PT5</t>
  </si>
  <si>
    <t>PT6</t>
  </si>
  <si>
    <t>PT7</t>
  </si>
  <si>
    <t>PT8</t>
  </si>
  <si>
    <t>PT9</t>
  </si>
  <si>
    <t>PT10</t>
  </si>
  <si>
    <t>PT11</t>
  </si>
  <si>
    <t>Mängud, mis esimesel etapil pidid toimuma …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</si>
</sst>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m/d/yyyy"/>
    <numFmt numFmtId="183" formatCode="[$-425]d\.\ mmmm\ yyyy&quot;. a.&quot;"/>
    <numFmt numFmtId="184" formatCode="dd\.mm\.yy;@"/>
    <numFmt numFmtId="185" formatCode="[$-F800]dddd\,\ mmmm\ dd\,\ yyyy"/>
    <numFmt numFmtId="186" formatCode="dd/mmmm\ yyyy"/>
    <numFmt numFmtId="187" formatCode="[$-425]dddd"/>
    <numFmt numFmtId="188" formatCode="[$-425]dddd\,\ d\.\ mmmm\ yyyy;@"/>
    <numFmt numFmtId="189" formatCode="&quot;Jah&quot;;&quot;Jah&quot;;&quot;Ei&quot;"/>
    <numFmt numFmtId="190" formatCode="&quot;Tõene&quot;;&quot;Tõene&quot;;&quot;Väär&quot;"/>
    <numFmt numFmtId="191" formatCode="&quot;Sees&quot;;&quot;Sees&quot;;&quot;Väljas&quot;"/>
    <numFmt numFmtId="192" formatCode="[$€-2]\ #,##0.00_);[Red]\([$€-2]\ #,##0.00\)"/>
    <numFmt numFmtId="193" formatCode="[$-425]ddd\,\ d\.mm/yyyy;@"/>
    <numFmt numFmtId="194" formatCode="[$-425]dddd\,\ d\.\ mmmm\ yyyy"/>
    <numFmt numFmtId="195" formatCode="[$-F400]h:mm:ss\ AM/PM"/>
  </numFmts>
  <fonts count="8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8"/>
      <name val="Arial Narrow"/>
      <family val="2"/>
    </font>
    <font>
      <sz val="11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2"/>
      <color indexed="11"/>
      <name val="Arial"/>
      <family val="2"/>
    </font>
    <font>
      <sz val="12"/>
      <color indexed="11"/>
      <name val="Arial"/>
      <family val="2"/>
    </font>
    <font>
      <sz val="12"/>
      <name val="Arial Narrow"/>
      <family val="2"/>
    </font>
    <font>
      <sz val="14"/>
      <name val="Arial Narrow"/>
      <family val="2"/>
    </font>
    <font>
      <sz val="9"/>
      <color indexed="10"/>
      <name val="Sylfaen"/>
      <family val="1"/>
    </font>
    <font>
      <b/>
      <sz val="16"/>
      <name val="Book Antiqua"/>
      <family val="1"/>
    </font>
    <font>
      <u val="single"/>
      <sz val="10"/>
      <color indexed="39"/>
      <name val="Arial Narrow"/>
      <family val="2"/>
    </font>
    <font>
      <sz val="8"/>
      <name val="Arial"/>
      <family val="2"/>
    </font>
    <font>
      <b/>
      <sz val="14"/>
      <name val="Cambria"/>
      <family val="1"/>
    </font>
    <font>
      <sz val="12"/>
      <name val="Book Antiqua"/>
      <family val="1"/>
    </font>
    <font>
      <b/>
      <sz val="16"/>
      <name val="Arial Narrow"/>
      <family val="2"/>
    </font>
    <font>
      <sz val="12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u val="single"/>
      <sz val="11"/>
      <name val="Calibri"/>
      <family val="2"/>
    </font>
    <font>
      <u val="single"/>
      <sz val="12"/>
      <name val="Calibri"/>
      <family val="2"/>
    </font>
    <font>
      <i/>
      <u val="single"/>
      <sz val="9"/>
      <name val="Calibri"/>
      <family val="2"/>
    </font>
    <font>
      <u val="single"/>
      <sz val="10"/>
      <name val="Calibri"/>
      <family val="2"/>
    </font>
    <font>
      <i/>
      <u val="single"/>
      <sz val="10"/>
      <name val="Calibri"/>
      <family val="2"/>
    </font>
    <font>
      <b/>
      <i/>
      <sz val="16"/>
      <name val="Garamond"/>
      <family val="1"/>
    </font>
    <font>
      <sz val="10"/>
      <name val="Times New Roman"/>
      <family val="1"/>
    </font>
    <font>
      <b/>
      <sz val="11"/>
      <name val="Calibri"/>
      <family val="2"/>
    </font>
    <font>
      <sz val="11"/>
      <color indexed="8"/>
      <name val="Calibri"/>
      <family val="2"/>
    </font>
    <font>
      <b/>
      <sz val="24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9"/>
      <name val="Arial Narrow"/>
      <family val="2"/>
    </font>
    <font>
      <b/>
      <sz val="10"/>
      <color indexed="52"/>
      <name val="Arial Narrow"/>
      <family val="2"/>
    </font>
    <font>
      <sz val="10"/>
      <color indexed="14"/>
      <name val="Arial Narrow"/>
      <family val="2"/>
    </font>
    <font>
      <sz val="10"/>
      <color indexed="17"/>
      <name val="Arial Narrow"/>
      <family val="2"/>
    </font>
    <font>
      <sz val="10"/>
      <color indexed="10"/>
      <name val="Arial Narrow"/>
      <family val="2"/>
    </font>
    <font>
      <b/>
      <sz val="10"/>
      <color indexed="8"/>
      <name val="Arial Narrow"/>
      <family val="2"/>
    </font>
    <font>
      <b/>
      <sz val="10"/>
      <color indexed="9"/>
      <name val="Arial Narrow"/>
      <family val="2"/>
    </font>
    <font>
      <sz val="10"/>
      <color indexed="52"/>
      <name val="Arial Narrow"/>
      <family val="2"/>
    </font>
    <font>
      <sz val="10"/>
      <color indexed="60"/>
      <name val="Arial Narrow"/>
      <family val="2"/>
    </font>
    <font>
      <b/>
      <sz val="15"/>
      <color indexed="62"/>
      <name val="Arial Narrow"/>
      <family val="2"/>
    </font>
    <font>
      <b/>
      <sz val="13"/>
      <color indexed="62"/>
      <name val="Arial Narrow"/>
      <family val="2"/>
    </font>
    <font>
      <b/>
      <sz val="11"/>
      <color indexed="62"/>
      <name val="Arial Narrow"/>
      <family val="2"/>
    </font>
    <font>
      <i/>
      <sz val="10"/>
      <color indexed="23"/>
      <name val="Arial Narrow"/>
      <family val="2"/>
    </font>
    <font>
      <sz val="10"/>
      <color indexed="62"/>
      <name val="Arial Narrow"/>
      <family val="2"/>
    </font>
    <font>
      <b/>
      <sz val="10"/>
      <color indexed="63"/>
      <name val="Arial Narrow"/>
      <family val="2"/>
    </font>
    <font>
      <b/>
      <sz val="18"/>
      <color indexed="62"/>
      <name val="Cambria"/>
      <family val="2"/>
    </font>
    <font>
      <b/>
      <sz val="12"/>
      <name val="Cambria"/>
      <family val="1"/>
    </font>
    <font>
      <sz val="14"/>
      <name val="Cambria"/>
      <family val="1"/>
    </font>
    <font>
      <sz val="10"/>
      <name val="Cambria"/>
      <family val="1"/>
    </font>
    <font>
      <b/>
      <sz val="12"/>
      <name val="Calibri"/>
      <family val="2"/>
    </font>
    <font>
      <sz val="12"/>
      <name val="Cambria"/>
      <family val="1"/>
    </font>
    <font>
      <sz val="9"/>
      <name val="Calibri"/>
      <family val="2"/>
    </font>
    <font>
      <sz val="12"/>
      <color indexed="48"/>
      <name val="Calibri"/>
      <family val="2"/>
    </font>
    <font>
      <sz val="10"/>
      <color indexed="10"/>
      <name val="Arial"/>
      <family val="2"/>
    </font>
    <font>
      <b/>
      <sz val="11"/>
      <name val="Cambria"/>
      <family val="1"/>
    </font>
    <font>
      <sz val="10"/>
      <color theme="1"/>
      <name val="Arial Narrow"/>
      <family val="2"/>
    </font>
    <font>
      <sz val="10"/>
      <color theme="0"/>
      <name val="Arial Narrow"/>
      <family val="2"/>
    </font>
    <font>
      <sz val="10"/>
      <color rgb="FF9C0006"/>
      <name val="Arial Narrow"/>
      <family val="2"/>
    </font>
    <font>
      <b/>
      <sz val="10"/>
      <color rgb="FFFA7D00"/>
      <name val="Arial Narrow"/>
      <family val="2"/>
    </font>
    <font>
      <b/>
      <sz val="10"/>
      <color theme="0"/>
      <name val="Arial Narrow"/>
      <family val="2"/>
    </font>
    <font>
      <i/>
      <sz val="10"/>
      <color rgb="FF7F7F7F"/>
      <name val="Arial Narrow"/>
      <family val="2"/>
    </font>
    <font>
      <sz val="10"/>
      <color rgb="FF0061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sz val="10"/>
      <color rgb="FF3F3F76"/>
      <name val="Arial Narrow"/>
      <family val="2"/>
    </font>
    <font>
      <sz val="10"/>
      <color rgb="FFFA7D00"/>
      <name val="Arial Narrow"/>
      <family val="2"/>
    </font>
    <font>
      <sz val="10"/>
      <color rgb="FF9C6500"/>
      <name val="Arial Narrow"/>
      <family val="2"/>
    </font>
    <font>
      <sz val="11"/>
      <color theme="1"/>
      <name val="Calibri"/>
      <family val="2"/>
    </font>
    <font>
      <b/>
      <sz val="10"/>
      <color rgb="FF3F3F3F"/>
      <name val="Arial Narrow"/>
      <family val="2"/>
    </font>
    <font>
      <b/>
      <sz val="18"/>
      <color theme="3"/>
      <name val="Cambria"/>
      <family val="2"/>
    </font>
    <font>
      <b/>
      <sz val="10"/>
      <color theme="1"/>
      <name val="Arial Narrow"/>
      <family val="2"/>
    </font>
    <font>
      <sz val="10"/>
      <color rgb="FFFF0000"/>
      <name val="Arial Narrow"/>
      <family val="2"/>
    </font>
    <font>
      <sz val="12"/>
      <color rgb="FF3333FF"/>
      <name val="Calibri"/>
      <family val="2"/>
    </font>
    <font>
      <sz val="10"/>
      <color rgb="FFFF000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lightUp">
        <fgColor theme="1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39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8" fillId="29" borderId="0" applyNumberFormat="0" applyBorder="0" applyAlignment="0" applyProtection="0"/>
    <xf numFmtId="0" fontId="69" fillId="30" borderId="1" applyNumberFormat="0" applyAlignment="0" applyProtection="0"/>
    <xf numFmtId="0" fontId="70" fillId="31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32" borderId="0" applyNumberFormat="0" applyBorder="0" applyAlignment="0" applyProtection="0"/>
    <xf numFmtId="0" fontId="7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2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6" fillId="34" borderId="1" applyNumberFormat="0" applyAlignment="0" applyProtection="0"/>
    <xf numFmtId="0" fontId="77" fillId="0" borderId="6" applyNumberFormat="0" applyFill="0" applyAlignment="0" applyProtection="0"/>
    <xf numFmtId="0" fontId="78" fillId="35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0" fillId="36" borderId="7" applyNumberFormat="0" applyFont="0" applyAlignment="0" applyProtection="0"/>
    <xf numFmtId="0" fontId="80" fillId="30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83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left" vertical="center" indent="1"/>
      <protection/>
    </xf>
    <xf numFmtId="0" fontId="14" fillId="0" borderId="0" xfId="0" applyFont="1" applyAlignment="1">
      <alignment horizontal="right"/>
    </xf>
    <xf numFmtId="0" fontId="57" fillId="0" borderId="0" xfId="0" applyFont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21" fillId="0" borderId="0" xfId="0" applyFont="1" applyAlignment="1">
      <alignment/>
    </xf>
    <xf numFmtId="49" fontId="58" fillId="0" borderId="0" xfId="0" applyNumberFormat="1" applyFont="1" applyAlignment="1">
      <alignment horizontal="right"/>
    </xf>
    <xf numFmtId="0" fontId="19" fillId="0" borderId="0" xfId="0" applyFont="1" applyAlignment="1">
      <alignment horizontal="left"/>
    </xf>
    <xf numFmtId="0" fontId="59" fillId="0" borderId="0" xfId="0" applyFont="1" applyAlignment="1">
      <alignment/>
    </xf>
    <xf numFmtId="49" fontId="22" fillId="0" borderId="16" xfId="0" applyNumberFormat="1" applyFont="1" applyBorder="1" applyAlignment="1">
      <alignment horizontal="center"/>
    </xf>
    <xf numFmtId="49" fontId="22" fillId="0" borderId="17" xfId="0" applyNumberFormat="1" applyFont="1" applyBorder="1" applyAlignment="1">
      <alignment horizontal="center"/>
    </xf>
    <xf numFmtId="0" fontId="4" fillId="0" borderId="10" xfId="0" applyFont="1" applyBorder="1" applyAlignment="1" applyProtection="1">
      <alignment/>
      <protection hidden="1"/>
    </xf>
    <xf numFmtId="0" fontId="4" fillId="0" borderId="18" xfId="0" applyFont="1" applyBorder="1" applyAlignment="1" applyProtection="1">
      <alignment/>
      <protection hidden="1"/>
    </xf>
    <xf numFmtId="0" fontId="3" fillId="0" borderId="10" xfId="0" applyFont="1" applyBorder="1" applyAlignment="1" applyProtection="1">
      <alignment/>
      <protection hidden="1"/>
    </xf>
    <xf numFmtId="0" fontId="3" fillId="0" borderId="19" xfId="0" applyFont="1" applyBorder="1" applyAlignment="1" applyProtection="1">
      <alignment/>
      <protection hidden="1"/>
    </xf>
    <xf numFmtId="0" fontId="3" fillId="0" borderId="20" xfId="0" applyFont="1" applyFill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/>
      <protection hidden="1"/>
    </xf>
    <xf numFmtId="0" fontId="3" fillId="0" borderId="21" xfId="0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/>
      <protection hidden="1"/>
    </xf>
    <xf numFmtId="0" fontId="3" fillId="0" borderId="22" xfId="0" applyFont="1" applyBorder="1" applyAlignment="1" applyProtection="1">
      <alignment/>
      <protection hidden="1"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60" fillId="0" borderId="0" xfId="0" applyFont="1" applyAlignment="1">
      <alignment horizontal="left"/>
    </xf>
    <xf numFmtId="49" fontId="61" fillId="0" borderId="0" xfId="0" applyNumberFormat="1" applyFont="1" applyFill="1" applyAlignment="1">
      <alignment horizontal="right"/>
    </xf>
    <xf numFmtId="0" fontId="61" fillId="0" borderId="0" xfId="0" applyFont="1" applyAlignment="1">
      <alignment/>
    </xf>
    <xf numFmtId="0" fontId="60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33" fillId="0" borderId="19" xfId="0" applyFont="1" applyBorder="1" applyAlignment="1">
      <alignment horizontal="center"/>
    </xf>
    <xf numFmtId="0" fontId="33" fillId="0" borderId="19" xfId="0" applyFont="1" applyBorder="1" applyAlignment="1">
      <alignment horizontal="left" indent="1"/>
    </xf>
    <xf numFmtId="0" fontId="22" fillId="0" borderId="0" xfId="0" applyFont="1" applyFill="1" applyBorder="1" applyAlignment="1">
      <alignment horizontal="center"/>
    </xf>
    <xf numFmtId="20" fontId="22" fillId="0" borderId="23" xfId="0" applyNumberFormat="1" applyFont="1" applyFill="1" applyBorder="1" applyAlignment="1">
      <alignment horizontal="center"/>
    </xf>
    <xf numFmtId="0" fontId="22" fillId="0" borderId="24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22" fillId="0" borderId="25" xfId="0" applyFont="1" applyBorder="1" applyAlignment="1">
      <alignment horizontal="center"/>
    </xf>
    <xf numFmtId="49" fontId="22" fillId="0" borderId="26" xfId="0" applyNumberFormat="1" applyFont="1" applyBorder="1" applyAlignment="1">
      <alignment horizontal="center"/>
    </xf>
    <xf numFmtId="49" fontId="22" fillId="0" borderId="27" xfId="0" applyNumberFormat="1" applyFont="1" applyBorder="1" applyAlignment="1">
      <alignment horizontal="center"/>
    </xf>
    <xf numFmtId="20" fontId="22" fillId="0" borderId="28" xfId="0" applyNumberFormat="1" applyFont="1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30" xfId="0" applyFont="1" applyBorder="1" applyAlignment="1">
      <alignment horizontal="center"/>
    </xf>
    <xf numFmtId="49" fontId="22" fillId="0" borderId="31" xfId="0" applyNumberFormat="1" applyFont="1" applyBorder="1" applyAlignment="1">
      <alignment horizontal="center"/>
    </xf>
    <xf numFmtId="20" fontId="22" fillId="0" borderId="32" xfId="0" applyNumberFormat="1" applyFont="1" applyFill="1" applyBorder="1" applyAlignment="1">
      <alignment horizontal="center"/>
    </xf>
    <xf numFmtId="0" fontId="22" fillId="0" borderId="33" xfId="0" applyFont="1" applyFill="1" applyBorder="1" applyAlignment="1">
      <alignment horizontal="center"/>
    </xf>
    <xf numFmtId="0" fontId="22" fillId="0" borderId="34" xfId="0" applyFont="1" applyBorder="1" applyAlignment="1">
      <alignment horizontal="center"/>
    </xf>
    <xf numFmtId="49" fontId="22" fillId="0" borderId="35" xfId="0" applyNumberFormat="1" applyFont="1" applyBorder="1" applyAlignment="1">
      <alignment horizontal="center"/>
    </xf>
    <xf numFmtId="0" fontId="62" fillId="0" borderId="0" xfId="0" applyFont="1" applyFill="1" applyBorder="1" applyAlignment="1">
      <alignment/>
    </xf>
    <xf numFmtId="20" fontId="22" fillId="0" borderId="36" xfId="0" applyNumberFormat="1" applyFont="1" applyFill="1" applyBorder="1" applyAlignment="1">
      <alignment horizontal="center"/>
    </xf>
    <xf numFmtId="0" fontId="22" fillId="0" borderId="37" xfId="0" applyFont="1" applyFill="1" applyBorder="1" applyAlignment="1">
      <alignment horizontal="center"/>
    </xf>
    <xf numFmtId="0" fontId="62" fillId="0" borderId="11" xfId="0" applyFont="1" applyFill="1" applyBorder="1" applyAlignment="1">
      <alignment/>
    </xf>
    <xf numFmtId="0" fontId="59" fillId="0" borderId="0" xfId="0" applyFont="1" applyAlignment="1">
      <alignment horizontal="left"/>
    </xf>
    <xf numFmtId="49" fontId="61" fillId="0" borderId="0" xfId="0" applyNumberFormat="1" applyFont="1" applyFill="1" applyAlignment="1">
      <alignment horizontal="left"/>
    </xf>
    <xf numFmtId="0" fontId="58" fillId="0" borderId="0" xfId="0" applyNumberFormat="1" applyFont="1" applyAlignment="1">
      <alignment horizontal="left" indent="1"/>
    </xf>
    <xf numFmtId="0" fontId="84" fillId="0" borderId="0" xfId="0" applyFont="1" applyAlignment="1">
      <alignment/>
    </xf>
    <xf numFmtId="0" fontId="22" fillId="0" borderId="29" xfId="0" applyFont="1" applyFill="1" applyBorder="1" applyAlignment="1">
      <alignment horizontal="left" indent="1"/>
    </xf>
    <xf numFmtId="0" fontId="22" fillId="0" borderId="24" xfId="0" applyFont="1" applyFill="1" applyBorder="1" applyAlignment="1">
      <alignment horizontal="left" indent="1"/>
    </xf>
    <xf numFmtId="0" fontId="22" fillId="0" borderId="38" xfId="0" applyFont="1" applyFill="1" applyBorder="1" applyAlignment="1">
      <alignment horizontal="left" indent="1"/>
    </xf>
    <xf numFmtId="0" fontId="22" fillId="0" borderId="39" xfId="0" applyFont="1" applyFill="1" applyBorder="1" applyAlignment="1">
      <alignment horizontal="left" indent="1"/>
    </xf>
    <xf numFmtId="0" fontId="22" fillId="0" borderId="40" xfId="0" applyFont="1" applyFill="1" applyBorder="1" applyAlignment="1">
      <alignment horizontal="left" indent="1"/>
    </xf>
    <xf numFmtId="0" fontId="22" fillId="0" borderId="41" xfId="0" applyFont="1" applyFill="1" applyBorder="1" applyAlignment="1">
      <alignment horizontal="left" indent="1"/>
    </xf>
    <xf numFmtId="0" fontId="22" fillId="0" borderId="37" xfId="0" applyFont="1" applyFill="1" applyBorder="1" applyAlignment="1">
      <alignment horizontal="left" indent="1"/>
    </xf>
    <xf numFmtId="0" fontId="22" fillId="0" borderId="42" xfId="0" applyFont="1" applyFill="1" applyBorder="1" applyAlignment="1">
      <alignment horizontal="left" indent="1"/>
    </xf>
    <xf numFmtId="0" fontId="24" fillId="0" borderId="0" xfId="67" applyFont="1">
      <alignment/>
      <protection/>
    </xf>
    <xf numFmtId="0" fontId="23" fillId="0" borderId="0" xfId="67" applyFont="1">
      <alignment/>
      <protection/>
    </xf>
    <xf numFmtId="49" fontId="22" fillId="0" borderId="0" xfId="67" applyNumberFormat="1" applyFont="1" applyAlignment="1">
      <alignment horizontal="right"/>
      <protection/>
    </xf>
    <xf numFmtId="0" fontId="22" fillId="0" borderId="0" xfId="67" applyFont="1">
      <alignment/>
      <protection/>
    </xf>
    <xf numFmtId="0" fontId="25" fillId="0" borderId="0" xfId="67" applyFont="1">
      <alignment/>
      <protection/>
    </xf>
    <xf numFmtId="0" fontId="27" fillId="0" borderId="0" xfId="67" applyFont="1">
      <alignment/>
      <protection/>
    </xf>
    <xf numFmtId="0" fontId="28" fillId="0" borderId="0" xfId="67" applyFont="1">
      <alignment/>
      <protection/>
    </xf>
    <xf numFmtId="0" fontId="29" fillId="0" borderId="0" xfId="67" applyFont="1">
      <alignment/>
      <protection/>
    </xf>
    <xf numFmtId="0" fontId="23" fillId="0" borderId="0" xfId="67" applyFont="1" applyAlignment="1">
      <alignment horizontal="right"/>
      <protection/>
    </xf>
    <xf numFmtId="0" fontId="23" fillId="0" borderId="43" xfId="67" applyFont="1" applyBorder="1">
      <alignment/>
      <protection/>
    </xf>
    <xf numFmtId="0" fontId="31" fillId="0" borderId="44" xfId="67" applyFont="1" applyBorder="1" applyAlignment="1">
      <alignment horizontal="center"/>
      <protection/>
    </xf>
    <xf numFmtId="0" fontId="23" fillId="0" borderId="45" xfId="67" applyFont="1" applyBorder="1">
      <alignment/>
      <protection/>
    </xf>
    <xf numFmtId="0" fontId="22" fillId="0" borderId="46" xfId="67" applyFont="1" applyBorder="1" applyAlignment="1">
      <alignment horizontal="center"/>
      <protection/>
    </xf>
    <xf numFmtId="0" fontId="23" fillId="0" borderId="47" xfId="67" applyFont="1" applyBorder="1">
      <alignment/>
      <protection/>
    </xf>
    <xf numFmtId="0" fontId="22" fillId="0" borderId="48" xfId="67" applyFont="1" applyBorder="1" applyAlignment="1">
      <alignment horizontal="center"/>
      <protection/>
    </xf>
    <xf numFmtId="0" fontId="23" fillId="0" borderId="49" xfId="67" applyFont="1" applyBorder="1">
      <alignment/>
      <protection/>
    </xf>
    <xf numFmtId="0" fontId="23" fillId="0" borderId="46" xfId="67" applyFont="1" applyBorder="1" applyAlignment="1">
      <alignment horizontal="right"/>
      <protection/>
    </xf>
    <xf numFmtId="0" fontId="23" fillId="0" borderId="50" xfId="67" applyFont="1" applyBorder="1" applyAlignment="1">
      <alignment horizontal="right"/>
      <protection/>
    </xf>
    <xf numFmtId="0" fontId="23" fillId="0" borderId="51" xfId="67" applyFont="1" applyBorder="1">
      <alignment/>
      <protection/>
    </xf>
    <xf numFmtId="0" fontId="21" fillId="0" borderId="0" xfId="67" applyFont="1">
      <alignment/>
      <protection/>
    </xf>
    <xf numFmtId="0" fontId="23" fillId="0" borderId="43" xfId="67" applyFont="1" applyBorder="1" applyAlignment="1">
      <alignment horizontal="right"/>
      <protection/>
    </xf>
    <xf numFmtId="0" fontId="22" fillId="0" borderId="38" xfId="0" applyFont="1" applyFill="1" applyBorder="1" applyAlignment="1">
      <alignment horizontal="center"/>
    </xf>
    <xf numFmtId="0" fontId="33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20" fontId="22" fillId="0" borderId="0" xfId="0" applyNumberFormat="1" applyFont="1" applyAlignment="1">
      <alignment horizontal="center"/>
    </xf>
    <xf numFmtId="0" fontId="25" fillId="0" borderId="0" xfId="0" applyFont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40" borderId="0" xfId="0" applyFill="1" applyAlignment="1">
      <alignment/>
    </xf>
    <xf numFmtId="0" fontId="0" fillId="41" borderId="0" xfId="0" applyFill="1" applyAlignment="1">
      <alignment/>
    </xf>
    <xf numFmtId="0" fontId="33" fillId="0" borderId="52" xfId="0" applyFont="1" applyBorder="1" applyAlignment="1">
      <alignment horizontal="center"/>
    </xf>
    <xf numFmtId="0" fontId="11" fillId="42" borderId="10" xfId="0" applyFont="1" applyFill="1" applyBorder="1" applyAlignment="1" applyProtection="1">
      <alignment horizontal="center"/>
      <protection/>
    </xf>
    <xf numFmtId="0" fontId="11" fillId="42" borderId="20" xfId="0" applyFont="1" applyFill="1" applyBorder="1" applyAlignment="1" applyProtection="1">
      <alignment horizontal="center"/>
      <protection/>
    </xf>
    <xf numFmtId="0" fontId="10" fillId="42" borderId="53" xfId="0" applyFont="1" applyFill="1" applyBorder="1" applyAlignment="1" applyProtection="1">
      <alignment horizontal="center"/>
      <protection/>
    </xf>
    <xf numFmtId="0" fontId="4" fillId="0" borderId="53" xfId="0" applyFont="1" applyFill="1" applyBorder="1" applyAlignment="1" applyProtection="1">
      <alignment horizontal="center"/>
      <protection locked="0"/>
    </xf>
    <xf numFmtId="1" fontId="3" fillId="0" borderId="20" xfId="0" applyNumberFormat="1" applyFont="1" applyFill="1" applyBorder="1" applyAlignment="1" applyProtection="1">
      <alignment horizontal="center"/>
      <protection locked="0"/>
    </xf>
    <xf numFmtId="0" fontId="4" fillId="0" borderId="54" xfId="0" applyFont="1" applyFill="1" applyBorder="1" applyAlignment="1" applyProtection="1">
      <alignment horizontal="center"/>
      <protection locked="0"/>
    </xf>
    <xf numFmtId="0" fontId="10" fillId="42" borderId="54" xfId="0" applyFont="1" applyFill="1" applyBorder="1" applyAlignment="1" applyProtection="1">
      <alignment horizontal="center"/>
      <protection/>
    </xf>
    <xf numFmtId="0" fontId="11" fillId="42" borderId="12" xfId="0" applyFont="1" applyFill="1" applyBorder="1" applyAlignment="1" applyProtection="1">
      <alignment horizontal="center"/>
      <protection/>
    </xf>
    <xf numFmtId="0" fontId="33" fillId="0" borderId="52" xfId="0" applyFont="1" applyBorder="1" applyAlignment="1">
      <alignment horizontal="center"/>
    </xf>
    <xf numFmtId="0" fontId="12" fillId="0" borderId="55" xfId="0" applyFont="1" applyFill="1" applyBorder="1" applyAlignment="1" applyProtection="1">
      <alignment horizontal="center" vertical="center"/>
      <protection/>
    </xf>
    <xf numFmtId="0" fontId="22" fillId="0" borderId="56" xfId="0" applyFont="1" applyBorder="1" applyAlignment="1">
      <alignment horizontal="center"/>
    </xf>
    <xf numFmtId="49" fontId="22" fillId="0" borderId="57" xfId="0" applyNumberFormat="1" applyFont="1" applyBorder="1" applyAlignment="1">
      <alignment horizontal="center"/>
    </xf>
    <xf numFmtId="0" fontId="0" fillId="43" borderId="0" xfId="0" applyFill="1" applyAlignment="1">
      <alignment/>
    </xf>
    <xf numFmtId="0" fontId="0" fillId="44" borderId="0" xfId="0" applyFill="1" applyAlignment="1">
      <alignment/>
    </xf>
    <xf numFmtId="0" fontId="0" fillId="45" borderId="0" xfId="0" applyFill="1" applyAlignment="1">
      <alignment/>
    </xf>
    <xf numFmtId="0" fontId="0" fillId="18" borderId="0" xfId="0" applyFill="1" applyAlignment="1">
      <alignment/>
    </xf>
    <xf numFmtId="0" fontId="0" fillId="15" borderId="0" xfId="0" applyFill="1" applyAlignment="1">
      <alignment/>
    </xf>
    <xf numFmtId="0" fontId="0" fillId="46" borderId="0" xfId="0" applyFill="1" applyAlignment="1">
      <alignment/>
    </xf>
    <xf numFmtId="0" fontId="22" fillId="0" borderId="33" xfId="0" applyFont="1" applyFill="1" applyBorder="1" applyAlignment="1">
      <alignment horizontal="left" indent="1"/>
    </xf>
    <xf numFmtId="0" fontId="22" fillId="0" borderId="58" xfId="0" applyFont="1" applyFill="1" applyBorder="1" applyAlignment="1">
      <alignment horizontal="left" indent="1"/>
    </xf>
    <xf numFmtId="0" fontId="0" fillId="7" borderId="0" xfId="0" applyFill="1" applyAlignment="1">
      <alignment/>
    </xf>
    <xf numFmtId="49" fontId="61" fillId="0" borderId="0" xfId="0" applyNumberFormat="1" applyFont="1" applyFill="1" applyAlignment="1">
      <alignment horizontal="center"/>
    </xf>
    <xf numFmtId="49" fontId="22" fillId="0" borderId="59" xfId="0" applyNumberFormat="1" applyFont="1" applyBorder="1" applyAlignment="1">
      <alignment horizontal="center"/>
    </xf>
    <xf numFmtId="0" fontId="23" fillId="0" borderId="60" xfId="0" applyFont="1" applyBorder="1" applyAlignment="1">
      <alignment/>
    </xf>
    <xf numFmtId="0" fontId="61" fillId="0" borderId="60" xfId="0" applyFont="1" applyBorder="1" applyAlignment="1">
      <alignment/>
    </xf>
    <xf numFmtId="0" fontId="22" fillId="0" borderId="36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22" fillId="0" borderId="32" xfId="0" applyFont="1" applyFill="1" applyBorder="1" applyAlignment="1">
      <alignment horizontal="center"/>
    </xf>
    <xf numFmtId="0" fontId="85" fillId="0" borderId="0" xfId="0" applyFont="1" applyAlignment="1">
      <alignment horizontal="left"/>
    </xf>
    <xf numFmtId="188" fontId="65" fillId="0" borderId="11" xfId="0" applyNumberFormat="1" applyFont="1" applyBorder="1" applyAlignment="1">
      <alignment horizontal="left"/>
    </xf>
    <xf numFmtId="188" fontId="65" fillId="0" borderId="0" xfId="0" applyNumberFormat="1" applyFont="1" applyBorder="1" applyAlignment="1">
      <alignment horizontal="left"/>
    </xf>
    <xf numFmtId="0" fontId="33" fillId="0" borderId="52" xfId="0" applyFont="1" applyBorder="1" applyAlignment="1">
      <alignment horizontal="center"/>
    </xf>
    <xf numFmtId="0" fontId="33" fillId="0" borderId="60" xfId="0" applyFont="1" applyBorder="1" applyAlignment="1">
      <alignment horizontal="center"/>
    </xf>
    <xf numFmtId="0" fontId="33" fillId="0" borderId="61" xfId="0" applyFont="1" applyBorder="1" applyAlignment="1">
      <alignment horizontal="center"/>
    </xf>
    <xf numFmtId="188" fontId="65" fillId="0" borderId="60" xfId="0" applyNumberFormat="1" applyFont="1" applyBorder="1" applyAlignment="1">
      <alignment horizontal="left"/>
    </xf>
    <xf numFmtId="0" fontId="20" fillId="0" borderId="62" xfId="0" applyFont="1" applyBorder="1" applyAlignment="1" applyProtection="1">
      <alignment horizontal="center" vertical="center"/>
      <protection hidden="1"/>
    </xf>
    <xf numFmtId="0" fontId="20" fillId="0" borderId="63" xfId="0" applyFont="1" applyBorder="1" applyAlignment="1" applyProtection="1">
      <alignment horizontal="center" vertical="center"/>
      <protection hidden="1"/>
    </xf>
    <xf numFmtId="0" fontId="20" fillId="0" borderId="64" xfId="0" applyFont="1" applyBorder="1" applyAlignment="1" applyProtection="1">
      <alignment horizontal="center" vertical="center"/>
      <protection hidden="1"/>
    </xf>
    <xf numFmtId="0" fontId="15" fillId="0" borderId="65" xfId="0" applyFont="1" applyBorder="1" applyAlignment="1" applyProtection="1">
      <alignment horizontal="center" vertical="center"/>
      <protection locked="0"/>
    </xf>
    <xf numFmtId="0" fontId="15" fillId="0" borderId="66" xfId="0" applyFont="1" applyBorder="1" applyAlignment="1" applyProtection="1">
      <alignment horizontal="center" vertical="center"/>
      <protection locked="0"/>
    </xf>
    <xf numFmtId="0" fontId="15" fillId="0" borderId="67" xfId="0" applyFont="1" applyBorder="1" applyAlignment="1" applyProtection="1">
      <alignment horizontal="center" vertical="center"/>
      <protection locked="0"/>
    </xf>
    <xf numFmtId="0" fontId="3" fillId="0" borderId="68" xfId="0" applyFont="1" applyBorder="1" applyAlignment="1" applyProtection="1">
      <alignment horizontal="center" vertical="center"/>
      <protection/>
    </xf>
    <xf numFmtId="0" fontId="3" fillId="0" borderId="69" xfId="0" applyFont="1" applyBorder="1" applyAlignment="1" applyProtection="1">
      <alignment horizontal="center" vertical="center"/>
      <protection/>
    </xf>
    <xf numFmtId="0" fontId="3" fillId="0" borderId="70" xfId="0" applyFont="1" applyBorder="1" applyAlignment="1" applyProtection="1">
      <alignment horizontal="center" vertical="center"/>
      <protection/>
    </xf>
    <xf numFmtId="0" fontId="13" fillId="0" borderId="62" xfId="0" applyFont="1" applyBorder="1" applyAlignment="1" applyProtection="1">
      <alignment horizontal="left" vertical="center" indent="1"/>
      <protection/>
    </xf>
    <xf numFmtId="0" fontId="13" fillId="0" borderId="63" xfId="0" applyFont="1" applyBorder="1" applyAlignment="1" applyProtection="1">
      <alignment horizontal="left" vertical="center" indent="1"/>
      <protection/>
    </xf>
    <xf numFmtId="0" fontId="13" fillId="0" borderId="64" xfId="0" applyFont="1" applyBorder="1" applyAlignment="1" applyProtection="1">
      <alignment horizontal="left" vertical="center" indent="1"/>
      <protection/>
    </xf>
    <xf numFmtId="0" fontId="12" fillId="0" borderId="55" xfId="0" applyFont="1" applyBorder="1" applyAlignment="1" applyProtection="1">
      <alignment horizontal="center" vertical="center"/>
      <protection/>
    </xf>
    <xf numFmtId="0" fontId="12" fillId="0" borderId="71" xfId="0" applyFont="1" applyBorder="1" applyAlignment="1" applyProtection="1">
      <alignment horizontal="center" vertical="center"/>
      <protection/>
    </xf>
    <xf numFmtId="0" fontId="20" fillId="0" borderId="72" xfId="0" applyFont="1" applyBorder="1" applyAlignment="1" applyProtection="1">
      <alignment horizontal="center" vertical="center"/>
      <protection hidden="1"/>
    </xf>
    <xf numFmtId="0" fontId="15" fillId="0" borderId="73" xfId="0" applyFont="1" applyBorder="1" applyAlignment="1" applyProtection="1">
      <alignment horizontal="center" vertical="center"/>
      <protection locked="0"/>
    </xf>
    <xf numFmtId="0" fontId="13" fillId="0" borderId="74" xfId="0" applyFont="1" applyBorder="1" applyAlignment="1" applyProtection="1">
      <alignment horizontal="left" vertical="center" indent="1"/>
      <protection/>
    </xf>
    <xf numFmtId="0" fontId="3" fillId="0" borderId="75" xfId="0" applyFont="1" applyBorder="1" applyAlignment="1" applyProtection="1">
      <alignment horizontal="center" vertical="center"/>
      <protection/>
    </xf>
    <xf numFmtId="0" fontId="20" fillId="0" borderId="74" xfId="0" applyFont="1" applyBorder="1" applyAlignment="1" applyProtection="1">
      <alignment horizontal="center" vertical="center"/>
      <protection hidden="1"/>
    </xf>
    <xf numFmtId="0" fontId="15" fillId="0" borderId="76" xfId="0" applyFont="1" applyBorder="1" applyAlignment="1" applyProtection="1">
      <alignment horizontal="center" vertical="center"/>
      <protection locked="0"/>
    </xf>
    <xf numFmtId="0" fontId="3" fillId="0" borderId="77" xfId="0" applyFont="1" applyBorder="1" applyAlignment="1" applyProtection="1">
      <alignment horizontal="center" vertical="center"/>
      <protection/>
    </xf>
    <xf numFmtId="0" fontId="23" fillId="0" borderId="0" xfId="67" applyFont="1">
      <alignment/>
      <protection/>
    </xf>
    <xf numFmtId="0" fontId="28" fillId="0" borderId="0" xfId="67" applyFont="1">
      <alignment/>
      <protection/>
    </xf>
    <xf numFmtId="0" fontId="23" fillId="0" borderId="0" xfId="67" applyFont="1" applyAlignment="1">
      <alignment horizontal="left"/>
      <protection/>
    </xf>
    <xf numFmtId="0" fontId="23" fillId="0" borderId="0" xfId="67" applyFont="1" applyAlignment="1">
      <alignment horizontal="right"/>
      <protection/>
    </xf>
    <xf numFmtId="0" fontId="28" fillId="0" borderId="78" xfId="67" applyFont="1" applyBorder="1">
      <alignment/>
      <protection/>
    </xf>
    <xf numFmtId="0" fontId="21" fillId="0" borderId="43" xfId="67" applyFont="1" applyBorder="1" applyAlignment="1">
      <alignment horizontal="left"/>
      <protection/>
    </xf>
    <xf numFmtId="0" fontId="21" fillId="0" borderId="43" xfId="67" applyFont="1" applyBorder="1">
      <alignment/>
      <protection/>
    </xf>
    <xf numFmtId="0" fontId="26" fillId="0" borderId="0" xfId="67" applyFont="1">
      <alignment/>
      <protection/>
    </xf>
    <xf numFmtId="0" fontId="28" fillId="0" borderId="0" xfId="67" applyFont="1" applyAlignment="1">
      <alignment horizontal="left" indent="1"/>
      <protection/>
    </xf>
    <xf numFmtId="0" fontId="30" fillId="0" borderId="0" xfId="67" applyFont="1">
      <alignment/>
      <protection/>
    </xf>
    <xf numFmtId="0" fontId="3" fillId="47" borderId="0" xfId="0" applyFont="1" applyFill="1" applyBorder="1" applyAlignment="1">
      <alignment/>
    </xf>
    <xf numFmtId="0" fontId="0" fillId="47" borderId="0" xfId="0" applyFill="1" applyBorder="1" applyAlignment="1">
      <alignment/>
    </xf>
    <xf numFmtId="0" fontId="4" fillId="47" borderId="0" xfId="0" applyFont="1" applyFill="1" applyBorder="1" applyAlignment="1">
      <alignment/>
    </xf>
    <xf numFmtId="0" fontId="3" fillId="47" borderId="0" xfId="0" applyFont="1" applyFill="1" applyBorder="1" applyAlignment="1">
      <alignment/>
    </xf>
    <xf numFmtId="0" fontId="21" fillId="47" borderId="0" xfId="0" applyFont="1" applyFill="1" applyBorder="1" applyAlignment="1">
      <alignment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" xfId="33"/>
    <cellStyle name="Accent 1" xfId="34"/>
    <cellStyle name="Accent 2" xfId="35"/>
    <cellStyle name="Accent 3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Comma" xfId="46"/>
    <cellStyle name="Comma [0]" xfId="47"/>
    <cellStyle name="Currency" xfId="48"/>
    <cellStyle name="Currency [0]" xfId="49"/>
    <cellStyle name="Error" xfId="50"/>
    <cellStyle name="Explanatory Text" xfId="51"/>
    <cellStyle name="Followed Hyperlink" xfId="52"/>
    <cellStyle name="Footnote" xfId="53"/>
    <cellStyle name="Good" xfId="54"/>
    <cellStyle name="Heading" xfId="55"/>
    <cellStyle name="Heading 1" xfId="56"/>
    <cellStyle name="Heading 2" xfId="57"/>
    <cellStyle name="Heading 3" xfId="58"/>
    <cellStyle name="Heading 4" xfId="59"/>
    <cellStyle name="Hüperlink 2" xfId="60"/>
    <cellStyle name="Hyperlink" xfId="61"/>
    <cellStyle name="Input" xfId="62"/>
    <cellStyle name="Linked Cell" xfId="63"/>
    <cellStyle name="Neutral" xfId="64"/>
    <cellStyle name="Normaallaad 2" xfId="65"/>
    <cellStyle name="Normaallaad 2 2" xfId="66"/>
    <cellStyle name="Normaallaad 2 2 2" xfId="67"/>
    <cellStyle name="Normaallaad 2 2 2 2" xfId="68"/>
    <cellStyle name="Normaallaad 2 2 3" xfId="69"/>
    <cellStyle name="Normaallaad 2 3" xfId="70"/>
    <cellStyle name="Normaallaad 3" xfId="71"/>
    <cellStyle name="Normaallaad 4" xfId="72"/>
    <cellStyle name="Normaallaad 5" xfId="73"/>
    <cellStyle name="Normaallaad 5 2" xfId="74"/>
    <cellStyle name="Normaallaad 6" xfId="75"/>
    <cellStyle name="Normaallaad 7" xfId="76"/>
    <cellStyle name="Normal 2" xfId="77"/>
    <cellStyle name="Note" xfId="78"/>
    <cellStyle name="Output" xfId="79"/>
    <cellStyle name="Percent" xfId="80"/>
    <cellStyle name="Status" xfId="81"/>
    <cellStyle name="Text" xfId="82"/>
    <cellStyle name="Title" xfId="83"/>
    <cellStyle name="Total" xfId="84"/>
    <cellStyle name="Warning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6"/>
  <sheetViews>
    <sheetView tabSelected="1" zoomScale="90" zoomScaleNormal="90" zoomScalePageLayoutView="0" workbookViewId="0" topLeftCell="A10">
      <selection activeCell="F13" sqref="F13"/>
    </sheetView>
  </sheetViews>
  <sheetFormatPr defaultColWidth="9.140625" defaultRowHeight="12.75"/>
  <cols>
    <col min="1" max="1" width="8.57421875" style="1" customWidth="1"/>
    <col min="2" max="2" width="6.140625" style="0" customWidth="1"/>
    <col min="3" max="4" width="6.421875" style="0" hidden="1" customWidth="1"/>
    <col min="5" max="5" width="30.57421875" style="0" customWidth="1"/>
    <col min="6" max="6" width="30.00390625" style="0" customWidth="1"/>
    <col min="7" max="7" width="2.8515625" style="0" customWidth="1"/>
    <col min="8" max="8" width="5.57421875" style="0" customWidth="1"/>
    <col min="9" max="9" width="4.421875" style="0" customWidth="1"/>
    <col min="10" max="10" width="5.57421875" style="0" customWidth="1"/>
    <col min="15" max="16" width="26.8515625" style="0" bestFit="1" customWidth="1"/>
    <col min="22" max="22" width="28.140625" style="0" bestFit="1" customWidth="1"/>
    <col min="23" max="23" width="17.140625" style="0" bestFit="1" customWidth="1"/>
  </cols>
  <sheetData>
    <row r="1" spans="1:5" ht="17.25">
      <c r="A1" s="38" t="s">
        <v>32</v>
      </c>
      <c r="B1" s="39"/>
      <c r="C1" s="39"/>
      <c r="D1" s="39"/>
      <c r="E1" s="39"/>
    </row>
    <row r="2" spans="1:8" ht="15">
      <c r="A2" s="20" t="s">
        <v>34</v>
      </c>
      <c r="F2" s="26" t="s">
        <v>35</v>
      </c>
      <c r="H2" s="4"/>
    </row>
    <row r="3" spans="1:8" ht="15">
      <c r="A3" s="20"/>
      <c r="F3" s="26"/>
      <c r="G3" s="4"/>
      <c r="H3" s="4"/>
    </row>
    <row r="4" spans="1:10" s="2" customFormat="1" ht="15">
      <c r="A4" s="40" t="s">
        <v>64</v>
      </c>
      <c r="B4" s="23"/>
      <c r="C4" s="23"/>
      <c r="D4" s="23"/>
      <c r="E4" s="67" t="s">
        <v>37</v>
      </c>
      <c r="F4" s="133" t="s">
        <v>39</v>
      </c>
      <c r="G4" s="42" t="s">
        <v>77</v>
      </c>
      <c r="H4" s="23"/>
      <c r="I4" s="23"/>
      <c r="J4" s="23"/>
    </row>
    <row r="5" spans="2:10" s="2" customFormat="1" ht="15">
      <c r="B5" s="43"/>
      <c r="C5" s="43"/>
      <c r="D5" s="43"/>
      <c r="E5" s="43"/>
      <c r="G5" s="42"/>
      <c r="H5" s="43"/>
      <c r="I5" s="43"/>
      <c r="J5" s="41"/>
    </row>
    <row r="6" spans="1:23" s="2" customFormat="1" ht="15">
      <c r="A6" s="142">
        <v>44582</v>
      </c>
      <c r="B6" s="142"/>
      <c r="C6" s="142"/>
      <c r="D6" s="142"/>
      <c r="E6" s="142"/>
      <c r="F6" s="42" t="s">
        <v>36</v>
      </c>
      <c r="G6" s="45"/>
      <c r="H6" s="44"/>
      <c r="I6" s="44"/>
      <c r="J6" s="44"/>
      <c r="N6" s="178"/>
      <c r="O6" s="178"/>
      <c r="P6" s="178"/>
      <c r="Q6" s="178"/>
      <c r="R6" s="178"/>
      <c r="S6" s="178"/>
      <c r="T6" s="178"/>
      <c r="U6" s="178"/>
      <c r="V6" s="178"/>
      <c r="W6" s="178"/>
    </row>
    <row r="7" spans="1:23" s="2" customFormat="1" ht="17.25" customHeight="1">
      <c r="A7" s="46" t="s">
        <v>0</v>
      </c>
      <c r="B7" s="111" t="s">
        <v>2</v>
      </c>
      <c r="C7" s="111" t="s">
        <v>30</v>
      </c>
      <c r="D7" s="111" t="s">
        <v>29</v>
      </c>
      <c r="E7" s="47" t="s">
        <v>1</v>
      </c>
      <c r="F7" s="47" t="s">
        <v>1</v>
      </c>
      <c r="G7" s="48"/>
      <c r="H7" s="143" t="s">
        <v>6</v>
      </c>
      <c r="I7" s="144"/>
      <c r="J7" s="145"/>
      <c r="N7" s="178"/>
      <c r="O7" s="178"/>
      <c r="P7" s="178"/>
      <c r="Q7" s="178"/>
      <c r="R7" s="178"/>
      <c r="S7" s="178"/>
      <c r="T7" s="178"/>
      <c r="U7" s="178"/>
      <c r="V7" s="178"/>
      <c r="W7" s="178"/>
    </row>
    <row r="8" spans="1:23" s="3" customFormat="1" ht="17.25" customHeight="1">
      <c r="A8" s="49">
        <v>0.625</v>
      </c>
      <c r="B8" s="50">
        <v>1</v>
      </c>
      <c r="C8" s="50">
        <v>45</v>
      </c>
      <c r="D8" s="50">
        <v>0</v>
      </c>
      <c r="E8" s="71" t="s">
        <v>31</v>
      </c>
      <c r="F8" s="74" t="s">
        <v>57</v>
      </c>
      <c r="G8" s="51"/>
      <c r="H8" s="52"/>
      <c r="I8" s="53" t="s">
        <v>7</v>
      </c>
      <c r="J8" s="54"/>
      <c r="N8" s="180"/>
      <c r="O8" s="179"/>
      <c r="P8" s="179"/>
      <c r="Q8" s="180"/>
      <c r="R8" s="180"/>
      <c r="S8" s="180"/>
      <c r="T8" s="180"/>
      <c r="U8" s="180"/>
      <c r="V8" s="180"/>
      <c r="W8" s="180"/>
    </row>
    <row r="9" spans="1:23" s="3" customFormat="1" ht="17.25" customHeight="1">
      <c r="A9" s="55">
        <f>A8+TIME(0,C9+D9,0)</f>
        <v>0.65625</v>
      </c>
      <c r="B9" s="50">
        <v>2</v>
      </c>
      <c r="C9" s="50">
        <v>45</v>
      </c>
      <c r="D9" s="50">
        <v>0</v>
      </c>
      <c r="E9" s="72" t="s">
        <v>55</v>
      </c>
      <c r="F9" s="75" t="s">
        <v>60</v>
      </c>
      <c r="G9" s="51"/>
      <c r="H9" s="122"/>
      <c r="I9" s="27" t="s">
        <v>7</v>
      </c>
      <c r="J9" s="123"/>
      <c r="N9" s="180"/>
      <c r="O9" s="179"/>
      <c r="P9" s="179"/>
      <c r="Q9" s="180"/>
      <c r="R9" s="180"/>
      <c r="S9" s="180"/>
      <c r="T9" s="180"/>
      <c r="U9" s="180"/>
      <c r="V9" s="180"/>
      <c r="W9" s="180"/>
    </row>
    <row r="10" spans="1:23" s="3" customFormat="1" ht="17.25" customHeight="1">
      <c r="A10" s="55">
        <f>A9+TIME(0,C10+D10,0)</f>
        <v>0.7083333333333334</v>
      </c>
      <c r="B10" s="50">
        <v>3</v>
      </c>
      <c r="C10" s="50">
        <v>45</v>
      </c>
      <c r="D10" s="50">
        <v>30</v>
      </c>
      <c r="E10" s="72" t="s">
        <v>59</v>
      </c>
      <c r="F10" s="75" t="s">
        <v>31</v>
      </c>
      <c r="G10" s="51"/>
      <c r="H10" s="122"/>
      <c r="I10" s="27" t="s">
        <v>7</v>
      </c>
      <c r="J10" s="123"/>
      <c r="N10" s="180"/>
      <c r="O10" s="179"/>
      <c r="P10" s="179"/>
      <c r="Q10" s="181"/>
      <c r="R10" s="180"/>
      <c r="S10" s="180"/>
      <c r="T10" s="180"/>
      <c r="U10" s="180"/>
      <c r="V10" s="180"/>
      <c r="W10" s="180"/>
    </row>
    <row r="11" spans="1:23" s="3" customFormat="1" ht="17.25" customHeight="1">
      <c r="A11" s="55">
        <f>A10+TIME(0,C11+D11,0)</f>
        <v>0.7395833333333334</v>
      </c>
      <c r="B11" s="50">
        <v>4</v>
      </c>
      <c r="C11" s="50">
        <v>45</v>
      </c>
      <c r="D11" s="50">
        <v>0</v>
      </c>
      <c r="E11" s="72" t="s">
        <v>57</v>
      </c>
      <c r="F11" s="75" t="s">
        <v>33</v>
      </c>
      <c r="G11" s="51"/>
      <c r="H11" s="122"/>
      <c r="I11" s="27" t="s">
        <v>7</v>
      </c>
      <c r="J11" s="123"/>
      <c r="N11" s="180"/>
      <c r="O11" s="179"/>
      <c r="P11" s="179"/>
      <c r="Q11" s="180"/>
      <c r="R11" s="180"/>
      <c r="S11" s="180"/>
      <c r="T11" s="180"/>
      <c r="U11" s="180"/>
      <c r="V11" s="180"/>
      <c r="W11" s="180"/>
    </row>
    <row r="12" spans="1:23" s="3" customFormat="1" ht="17.25" customHeight="1">
      <c r="A12" s="55">
        <f>A11+TIME(0,C12+D12,0)</f>
        <v>0.7708333333333334</v>
      </c>
      <c r="B12" s="50">
        <v>5</v>
      </c>
      <c r="C12" s="50">
        <v>45</v>
      </c>
      <c r="D12" s="50">
        <v>0</v>
      </c>
      <c r="E12" s="72" t="s">
        <v>56</v>
      </c>
      <c r="F12" s="75" t="s">
        <v>55</v>
      </c>
      <c r="G12" s="51"/>
      <c r="H12" s="122"/>
      <c r="I12" s="27" t="s">
        <v>7</v>
      </c>
      <c r="J12" s="123"/>
      <c r="N12" s="180"/>
      <c r="O12" s="179"/>
      <c r="P12" s="179"/>
      <c r="Q12" s="180"/>
      <c r="R12" s="180"/>
      <c r="S12" s="180"/>
      <c r="T12" s="180"/>
      <c r="U12" s="180"/>
      <c r="V12" s="179"/>
      <c r="W12" s="179"/>
    </row>
    <row r="13" spans="1:23" s="3" customFormat="1" ht="17.25" customHeight="1">
      <c r="A13" s="55">
        <f>A12+TIME(0,C13+D13,0)</f>
        <v>0.8020833333333334</v>
      </c>
      <c r="B13" s="50">
        <v>6</v>
      </c>
      <c r="C13" s="50">
        <v>45</v>
      </c>
      <c r="D13" s="50">
        <v>0</v>
      </c>
      <c r="E13" s="72" t="s">
        <v>60</v>
      </c>
      <c r="F13" s="75" t="s">
        <v>59</v>
      </c>
      <c r="G13" s="51"/>
      <c r="H13" s="122"/>
      <c r="I13" s="27" t="s">
        <v>7</v>
      </c>
      <c r="J13" s="123"/>
      <c r="N13" s="180"/>
      <c r="O13" s="179"/>
      <c r="P13" s="179"/>
      <c r="Q13" s="180"/>
      <c r="R13" s="180"/>
      <c r="S13" s="180"/>
      <c r="T13" s="180"/>
      <c r="U13" s="180"/>
      <c r="V13" s="180"/>
      <c r="W13" s="180"/>
    </row>
    <row r="14" spans="1:23" s="2" customFormat="1" ht="25.5" customHeight="1">
      <c r="A14" s="146">
        <v>44582</v>
      </c>
      <c r="B14" s="146"/>
      <c r="C14" s="146"/>
      <c r="D14" s="146"/>
      <c r="E14" s="146"/>
      <c r="F14" s="136" t="s">
        <v>78</v>
      </c>
      <c r="G14" s="45"/>
      <c r="H14" s="135"/>
      <c r="I14" s="135"/>
      <c r="J14" s="135"/>
      <c r="N14" s="180"/>
      <c r="O14" s="178"/>
      <c r="P14" s="178"/>
      <c r="Q14" s="178"/>
      <c r="R14" s="178"/>
      <c r="S14" s="178"/>
      <c r="T14" s="178"/>
      <c r="U14" s="178"/>
      <c r="V14" s="179"/>
      <c r="W14" s="179"/>
    </row>
    <row r="15" spans="1:23" s="3" customFormat="1" ht="17.25" customHeight="1">
      <c r="A15" s="64">
        <v>0.65625</v>
      </c>
      <c r="B15" s="65">
        <v>7</v>
      </c>
      <c r="C15" s="65">
        <v>45</v>
      </c>
      <c r="D15" s="65">
        <v>0</v>
      </c>
      <c r="E15" s="77" t="s">
        <v>61</v>
      </c>
      <c r="F15" s="78" t="s">
        <v>58</v>
      </c>
      <c r="G15" s="51"/>
      <c r="H15" s="122"/>
      <c r="I15" s="134" t="s">
        <v>7</v>
      </c>
      <c r="J15" s="123"/>
      <c r="N15" s="180"/>
      <c r="O15" s="179"/>
      <c r="P15" s="179"/>
      <c r="Q15" s="180"/>
      <c r="R15" s="180"/>
      <c r="S15" s="180"/>
      <c r="T15" s="180"/>
      <c r="U15" s="180"/>
      <c r="V15" s="180"/>
      <c r="W15" s="180"/>
    </row>
    <row r="16" spans="1:23" s="23" customFormat="1" ht="17.25" customHeight="1">
      <c r="A16" s="59">
        <f>A15+TIME(0,C16+D16,0)</f>
        <v>0.7291666666666666</v>
      </c>
      <c r="B16" s="60">
        <v>8</v>
      </c>
      <c r="C16" s="60">
        <v>45</v>
      </c>
      <c r="D16" s="60">
        <v>60</v>
      </c>
      <c r="E16" s="130" t="s">
        <v>58</v>
      </c>
      <c r="F16" s="131" t="s">
        <v>67</v>
      </c>
      <c r="G16" s="51"/>
      <c r="H16" s="61"/>
      <c r="I16" s="28" t="s">
        <v>7</v>
      </c>
      <c r="J16" s="62"/>
      <c r="N16" s="180"/>
      <c r="O16" s="179"/>
      <c r="P16" s="179"/>
      <c r="Q16" s="182"/>
      <c r="R16" s="182"/>
      <c r="S16" s="182"/>
      <c r="T16" s="182"/>
      <c r="U16" s="182"/>
      <c r="V16" s="182"/>
      <c r="W16" s="182"/>
    </row>
    <row r="17" spans="1:23" s="2" customFormat="1" ht="25.5" customHeight="1">
      <c r="A17" s="142">
        <f>A6+1</f>
        <v>44583</v>
      </c>
      <c r="B17" s="142"/>
      <c r="C17" s="142"/>
      <c r="D17" s="142"/>
      <c r="E17" s="142"/>
      <c r="F17" s="42" t="s">
        <v>36</v>
      </c>
      <c r="G17" s="45"/>
      <c r="H17" s="44"/>
      <c r="I17" s="44"/>
      <c r="J17" s="44"/>
      <c r="N17" s="178"/>
      <c r="O17" s="178"/>
      <c r="P17" s="178"/>
      <c r="Q17" s="178"/>
      <c r="R17" s="178"/>
      <c r="S17" s="178"/>
      <c r="T17" s="178"/>
      <c r="U17" s="178"/>
      <c r="V17" s="178"/>
      <c r="W17" s="178"/>
    </row>
    <row r="18" spans="1:23" s="2" customFormat="1" ht="17.25" customHeight="1">
      <c r="A18" s="64">
        <v>0.4166666666666667</v>
      </c>
      <c r="B18" s="65">
        <v>9</v>
      </c>
      <c r="C18" s="65">
        <v>45</v>
      </c>
      <c r="D18" s="65">
        <v>0</v>
      </c>
      <c r="E18" s="77" t="s">
        <v>58</v>
      </c>
      <c r="F18" s="78" t="s">
        <v>31</v>
      </c>
      <c r="G18" s="51"/>
      <c r="H18" s="52"/>
      <c r="I18" s="53" t="s">
        <v>7</v>
      </c>
      <c r="J18" s="54"/>
      <c r="N18" s="178"/>
      <c r="O18" s="179"/>
      <c r="P18" s="179"/>
      <c r="Q18" s="178"/>
      <c r="R18" s="178"/>
      <c r="S18" s="178"/>
      <c r="T18" s="178"/>
      <c r="U18" s="178"/>
      <c r="V18" s="178"/>
      <c r="W18" s="178"/>
    </row>
    <row r="19" spans="1:23" ht="17.25" customHeight="1">
      <c r="A19" s="55">
        <f aca="true" t="shared" si="0" ref="A19:A27">A18+TIME(0,C19+D19,0)</f>
        <v>0.4479166666666667</v>
      </c>
      <c r="B19" s="56">
        <v>10</v>
      </c>
      <c r="C19" s="50">
        <v>45</v>
      </c>
      <c r="D19" s="50">
        <v>0</v>
      </c>
      <c r="E19" s="72" t="s">
        <v>61</v>
      </c>
      <c r="F19" s="75" t="s">
        <v>60</v>
      </c>
      <c r="G19" s="51"/>
      <c r="H19" s="57"/>
      <c r="I19" s="27" t="s">
        <v>7</v>
      </c>
      <c r="J19" s="58"/>
      <c r="N19" s="179"/>
      <c r="O19" s="179"/>
      <c r="P19" s="179"/>
      <c r="Q19" s="179"/>
      <c r="R19" s="179"/>
      <c r="S19" s="179"/>
      <c r="T19" s="179"/>
      <c r="U19" s="179"/>
      <c r="V19" s="179"/>
      <c r="W19" s="179"/>
    </row>
    <row r="20" spans="1:23" ht="17.25" customHeight="1">
      <c r="A20" s="55">
        <f t="shared" si="0"/>
        <v>0.4791666666666667</v>
      </c>
      <c r="B20" s="56">
        <v>11</v>
      </c>
      <c r="C20" s="50">
        <v>45</v>
      </c>
      <c r="D20" s="50">
        <v>0</v>
      </c>
      <c r="E20" s="72" t="s">
        <v>33</v>
      </c>
      <c r="F20" s="75" t="s">
        <v>56</v>
      </c>
      <c r="G20" s="51"/>
      <c r="H20" s="57"/>
      <c r="I20" s="27" t="s">
        <v>7</v>
      </c>
      <c r="J20" s="58"/>
      <c r="M20" s="3"/>
      <c r="N20" s="180"/>
      <c r="O20" s="179"/>
      <c r="P20" s="179"/>
      <c r="Q20" s="179"/>
      <c r="R20" s="179"/>
      <c r="S20" s="179"/>
      <c r="T20" s="179"/>
      <c r="U20" s="179"/>
      <c r="V20" s="179"/>
      <c r="W20" s="179"/>
    </row>
    <row r="21" spans="1:23" ht="17.25" customHeight="1">
      <c r="A21" s="55">
        <f t="shared" si="0"/>
        <v>0.5104166666666667</v>
      </c>
      <c r="B21" s="56">
        <v>12</v>
      </c>
      <c r="C21" s="50">
        <v>45</v>
      </c>
      <c r="D21" s="50">
        <v>0</v>
      </c>
      <c r="E21" s="72" t="s">
        <v>55</v>
      </c>
      <c r="F21" s="75" t="s">
        <v>67</v>
      </c>
      <c r="G21" s="51"/>
      <c r="H21" s="57"/>
      <c r="I21" s="27" t="s">
        <v>7</v>
      </c>
      <c r="J21" s="58"/>
      <c r="N21" s="179"/>
      <c r="O21" s="179"/>
      <c r="P21" s="179"/>
      <c r="Q21" s="179"/>
      <c r="R21" s="179"/>
      <c r="S21" s="179"/>
      <c r="T21" s="179"/>
      <c r="U21" s="179"/>
      <c r="V21" s="179"/>
      <c r="W21" s="179"/>
    </row>
    <row r="22" spans="1:23" ht="17.25" customHeight="1">
      <c r="A22" s="55">
        <f t="shared" si="0"/>
        <v>0.5416666666666667</v>
      </c>
      <c r="B22" s="56">
        <f aca="true" t="shared" si="1" ref="B22:B27">B21+1</f>
        <v>13</v>
      </c>
      <c r="C22" s="50">
        <v>45</v>
      </c>
      <c r="D22" s="50">
        <v>0</v>
      </c>
      <c r="E22" s="72" t="s">
        <v>57</v>
      </c>
      <c r="F22" s="75" t="s">
        <v>59</v>
      </c>
      <c r="G22" s="51"/>
      <c r="H22" s="57"/>
      <c r="I22" s="27" t="s">
        <v>7</v>
      </c>
      <c r="J22" s="58"/>
      <c r="N22" s="179"/>
      <c r="O22" s="179"/>
      <c r="P22" s="179"/>
      <c r="Q22" s="179"/>
      <c r="R22" s="179"/>
      <c r="S22" s="179"/>
      <c r="T22" s="179"/>
      <c r="U22" s="179"/>
      <c r="V22" s="179"/>
      <c r="W22" s="179"/>
    </row>
    <row r="23" spans="1:23" ht="17.25" customHeight="1">
      <c r="A23" s="55">
        <f t="shared" si="0"/>
        <v>0.5729166666666667</v>
      </c>
      <c r="B23" s="56">
        <f t="shared" si="1"/>
        <v>14</v>
      </c>
      <c r="C23" s="50">
        <v>45</v>
      </c>
      <c r="D23" s="50">
        <v>0</v>
      </c>
      <c r="E23" s="72" t="s">
        <v>31</v>
      </c>
      <c r="F23" s="75" t="s">
        <v>61</v>
      </c>
      <c r="G23" s="51"/>
      <c r="H23" s="57"/>
      <c r="I23" s="27" t="s">
        <v>7</v>
      </c>
      <c r="J23" s="58"/>
      <c r="N23" s="179"/>
      <c r="O23" s="179"/>
      <c r="P23" s="179"/>
      <c r="Q23" s="179"/>
      <c r="R23" s="179"/>
      <c r="S23" s="179"/>
      <c r="T23" s="179"/>
      <c r="U23" s="179"/>
      <c r="V23" s="179"/>
      <c r="W23" s="179"/>
    </row>
    <row r="24" spans="1:23" ht="17.25" customHeight="1">
      <c r="A24" s="55">
        <f t="shared" si="0"/>
        <v>0.6041666666666667</v>
      </c>
      <c r="B24" s="56">
        <f t="shared" si="1"/>
        <v>15</v>
      </c>
      <c r="C24" s="50">
        <v>45</v>
      </c>
      <c r="D24" s="50">
        <v>0</v>
      </c>
      <c r="E24" s="72" t="s">
        <v>60</v>
      </c>
      <c r="F24" s="75" t="s">
        <v>58</v>
      </c>
      <c r="G24" s="51"/>
      <c r="H24" s="57"/>
      <c r="I24" s="27" t="s">
        <v>7</v>
      </c>
      <c r="J24" s="58"/>
      <c r="N24" s="179"/>
      <c r="O24" s="179"/>
      <c r="P24" s="179"/>
      <c r="Q24" s="179"/>
      <c r="R24" s="179"/>
      <c r="S24" s="179"/>
      <c r="T24" s="179"/>
      <c r="U24" s="179"/>
      <c r="V24" s="179"/>
      <c r="W24" s="179"/>
    </row>
    <row r="25" spans="1:23" ht="17.25" customHeight="1">
      <c r="A25" s="55">
        <f t="shared" si="0"/>
        <v>0.6354166666666667</v>
      </c>
      <c r="B25" s="56">
        <f t="shared" si="1"/>
        <v>16</v>
      </c>
      <c r="C25" s="50">
        <v>45</v>
      </c>
      <c r="D25" s="50">
        <v>0</v>
      </c>
      <c r="E25" s="72" t="s">
        <v>67</v>
      </c>
      <c r="F25" s="75" t="s">
        <v>56</v>
      </c>
      <c r="G25" s="51"/>
      <c r="H25" s="57"/>
      <c r="I25" s="27" t="s">
        <v>7</v>
      </c>
      <c r="J25" s="58"/>
      <c r="N25" s="179"/>
      <c r="O25" s="179"/>
      <c r="P25" s="179"/>
      <c r="Q25" s="179"/>
      <c r="R25" s="179"/>
      <c r="S25" s="179"/>
      <c r="T25" s="179"/>
      <c r="U25" s="179"/>
      <c r="V25" s="179"/>
      <c r="W25" s="179"/>
    </row>
    <row r="26" spans="1:23" ht="17.25" customHeight="1">
      <c r="A26" s="55">
        <f t="shared" si="0"/>
        <v>0.6666666666666667</v>
      </c>
      <c r="B26" s="56">
        <f t="shared" si="1"/>
        <v>17</v>
      </c>
      <c r="C26" s="50">
        <v>45</v>
      </c>
      <c r="D26" s="50">
        <v>0</v>
      </c>
      <c r="E26" s="72" t="s">
        <v>55</v>
      </c>
      <c r="F26" s="75" t="s">
        <v>57</v>
      </c>
      <c r="G26" s="51"/>
      <c r="H26" s="57"/>
      <c r="I26" s="27" t="s">
        <v>7</v>
      </c>
      <c r="J26" s="58"/>
      <c r="N26" s="179"/>
      <c r="O26" s="179"/>
      <c r="P26" s="179"/>
      <c r="Q26" s="179"/>
      <c r="R26" s="179"/>
      <c r="S26" s="179"/>
      <c r="T26" s="179"/>
      <c r="U26" s="179"/>
      <c r="V26" s="179"/>
      <c r="W26" s="179"/>
    </row>
    <row r="27" spans="1:23" s="2" customFormat="1" ht="17.25" customHeight="1">
      <c r="A27" s="59">
        <f t="shared" si="0"/>
        <v>0.6979166666666667</v>
      </c>
      <c r="B27" s="60">
        <f t="shared" si="1"/>
        <v>18</v>
      </c>
      <c r="C27" s="60">
        <v>45</v>
      </c>
      <c r="D27" s="60">
        <v>0</v>
      </c>
      <c r="E27" s="130" t="s">
        <v>59</v>
      </c>
      <c r="F27" s="131" t="s">
        <v>33</v>
      </c>
      <c r="G27" s="51"/>
      <c r="H27" s="61"/>
      <c r="I27" s="28" t="s">
        <v>7</v>
      </c>
      <c r="J27" s="62"/>
      <c r="N27" s="178"/>
      <c r="O27" s="179"/>
      <c r="P27" s="179"/>
      <c r="Q27" s="178"/>
      <c r="R27" s="178"/>
      <c r="S27" s="178"/>
      <c r="T27" s="178"/>
      <c r="U27" s="178"/>
      <c r="V27" s="178"/>
      <c r="W27" s="178"/>
    </row>
    <row r="28" spans="1:23" ht="29.25" customHeight="1">
      <c r="A28" s="141">
        <f>A17+1</f>
        <v>44584</v>
      </c>
      <c r="B28" s="141"/>
      <c r="C28" s="141"/>
      <c r="D28" s="141"/>
      <c r="E28" s="141"/>
      <c r="F28" s="42" t="s">
        <v>36</v>
      </c>
      <c r="G28" s="45"/>
      <c r="H28" s="44"/>
      <c r="I28" s="44"/>
      <c r="J28" s="44"/>
      <c r="N28" s="179"/>
      <c r="O28" s="179"/>
      <c r="P28" s="179"/>
      <c r="Q28" s="179"/>
      <c r="R28" s="179"/>
      <c r="S28" s="179"/>
      <c r="T28" s="179"/>
      <c r="U28" s="179"/>
      <c r="V28" s="179"/>
      <c r="W28" s="179"/>
    </row>
    <row r="29" spans="1:23" ht="17.25" customHeight="1">
      <c r="A29" s="64">
        <v>0.4166666666666667</v>
      </c>
      <c r="B29" s="65">
        <v>19</v>
      </c>
      <c r="C29" s="65">
        <v>45</v>
      </c>
      <c r="D29" s="65">
        <v>0</v>
      </c>
      <c r="E29" s="77" t="s">
        <v>56</v>
      </c>
      <c r="F29" s="78" t="s">
        <v>58</v>
      </c>
      <c r="G29" s="51"/>
      <c r="H29" s="52"/>
      <c r="I29" s="53" t="s">
        <v>7</v>
      </c>
      <c r="J29" s="54"/>
      <c r="N29" s="179"/>
      <c r="O29" s="179"/>
      <c r="P29" s="179"/>
      <c r="Q29" s="179"/>
      <c r="R29" s="179"/>
      <c r="S29" s="179"/>
      <c r="T29" s="179"/>
      <c r="U29" s="179"/>
      <c r="V29" s="179"/>
      <c r="W29" s="179"/>
    </row>
    <row r="30" spans="1:23" ht="17.25" customHeight="1">
      <c r="A30" s="55">
        <f aca="true" t="shared" si="2" ref="A30:A37">A29+TIME(0,C30+D30,0)</f>
        <v>0.4479166666666667</v>
      </c>
      <c r="B30" s="56">
        <f>B29+1</f>
        <v>20</v>
      </c>
      <c r="C30" s="50">
        <v>45</v>
      </c>
      <c r="D30" s="50">
        <v>0</v>
      </c>
      <c r="E30" s="72" t="s">
        <v>67</v>
      </c>
      <c r="F30" s="75" t="s">
        <v>60</v>
      </c>
      <c r="G30" s="51"/>
      <c r="H30" s="57"/>
      <c r="I30" s="27" t="s">
        <v>7</v>
      </c>
      <c r="J30" s="58"/>
      <c r="N30" s="179"/>
      <c r="O30" s="179"/>
      <c r="P30" s="179"/>
      <c r="Q30" s="179"/>
      <c r="R30" s="179"/>
      <c r="S30" s="179"/>
      <c r="T30" s="179"/>
      <c r="U30" s="179"/>
      <c r="V30" s="179"/>
      <c r="W30" s="179"/>
    </row>
    <row r="31" spans="1:23" ht="17.25" customHeight="1">
      <c r="A31" s="55">
        <f t="shared" si="2"/>
        <v>0.4791666666666667</v>
      </c>
      <c r="B31" s="56">
        <f>B30+1</f>
        <v>21</v>
      </c>
      <c r="C31" s="50">
        <v>45</v>
      </c>
      <c r="D31" s="50">
        <v>0</v>
      </c>
      <c r="E31" s="72" t="s">
        <v>31</v>
      </c>
      <c r="F31" s="75" t="s">
        <v>33</v>
      </c>
      <c r="G31" s="51"/>
      <c r="H31" s="57"/>
      <c r="I31" s="27" t="s">
        <v>7</v>
      </c>
      <c r="J31" s="58"/>
      <c r="N31" s="179"/>
      <c r="O31" s="179"/>
      <c r="P31" s="179"/>
      <c r="Q31" s="179"/>
      <c r="R31" s="179"/>
      <c r="S31" s="179"/>
      <c r="T31" s="179"/>
      <c r="U31" s="179"/>
      <c r="V31" s="179"/>
      <c r="W31" s="179"/>
    </row>
    <row r="32" spans="1:23" ht="17.25" customHeight="1">
      <c r="A32" s="55">
        <f t="shared" si="2"/>
        <v>0.5104166666666667</v>
      </c>
      <c r="B32" s="56">
        <f aca="true" t="shared" si="3" ref="B32:B37">B31+1</f>
        <v>22</v>
      </c>
      <c r="C32" s="50">
        <v>45</v>
      </c>
      <c r="D32" s="50">
        <v>0</v>
      </c>
      <c r="E32" s="72" t="s">
        <v>61</v>
      </c>
      <c r="F32" s="75" t="s">
        <v>56</v>
      </c>
      <c r="G32" s="51"/>
      <c r="H32" s="57"/>
      <c r="I32" s="27" t="s">
        <v>7</v>
      </c>
      <c r="J32" s="58"/>
      <c r="N32" s="179"/>
      <c r="O32" s="179"/>
      <c r="P32" s="179"/>
      <c r="Q32" s="179"/>
      <c r="R32" s="179"/>
      <c r="S32" s="179"/>
      <c r="T32" s="179"/>
      <c r="U32" s="179"/>
      <c r="V32" s="179"/>
      <c r="W32" s="179"/>
    </row>
    <row r="33" spans="1:23" ht="17.25" customHeight="1">
      <c r="A33" s="55">
        <f t="shared" si="2"/>
        <v>0.5416666666666667</v>
      </c>
      <c r="B33" s="56">
        <f t="shared" si="3"/>
        <v>23</v>
      </c>
      <c r="C33" s="50">
        <v>45</v>
      </c>
      <c r="D33" s="50">
        <v>0</v>
      </c>
      <c r="E33" s="72" t="s">
        <v>58</v>
      </c>
      <c r="F33" s="75" t="s">
        <v>57</v>
      </c>
      <c r="G33" s="51"/>
      <c r="H33" s="57"/>
      <c r="I33" s="27" t="s">
        <v>7</v>
      </c>
      <c r="J33" s="58"/>
      <c r="N33" s="179"/>
      <c r="O33" s="179"/>
      <c r="P33" s="179"/>
      <c r="Q33" s="179"/>
      <c r="R33" s="179"/>
      <c r="S33" s="179"/>
      <c r="T33" s="179"/>
      <c r="U33" s="179"/>
      <c r="V33" s="179"/>
      <c r="W33" s="179"/>
    </row>
    <row r="34" spans="1:23" ht="17.25" customHeight="1">
      <c r="A34" s="55">
        <f t="shared" si="2"/>
        <v>0.5729166666666667</v>
      </c>
      <c r="B34" s="56">
        <f t="shared" si="3"/>
        <v>24</v>
      </c>
      <c r="C34" s="50">
        <v>45</v>
      </c>
      <c r="D34" s="50">
        <v>0</v>
      </c>
      <c r="E34" s="72" t="s">
        <v>59</v>
      </c>
      <c r="F34" s="75" t="s">
        <v>55</v>
      </c>
      <c r="G34" s="51"/>
      <c r="H34" s="57"/>
      <c r="I34" s="27" t="s">
        <v>7</v>
      </c>
      <c r="J34" s="58"/>
      <c r="N34" s="179"/>
      <c r="O34" s="179"/>
      <c r="P34" s="179"/>
      <c r="Q34" s="179"/>
      <c r="R34" s="179"/>
      <c r="S34" s="179"/>
      <c r="T34" s="179"/>
      <c r="U34" s="179"/>
      <c r="V34" s="179"/>
      <c r="W34" s="179"/>
    </row>
    <row r="35" spans="1:23" ht="17.25" customHeight="1">
      <c r="A35" s="55">
        <f t="shared" si="2"/>
        <v>0.6041666666666667</v>
      </c>
      <c r="B35" s="56">
        <f t="shared" si="3"/>
        <v>25</v>
      </c>
      <c r="C35" s="50">
        <v>45</v>
      </c>
      <c r="D35" s="50">
        <v>0</v>
      </c>
      <c r="E35" s="72" t="s">
        <v>33</v>
      </c>
      <c r="F35" s="75" t="s">
        <v>67</v>
      </c>
      <c r="G35" s="51"/>
      <c r="H35" s="57"/>
      <c r="I35" s="27" t="s">
        <v>7</v>
      </c>
      <c r="J35" s="58"/>
      <c r="N35" s="179"/>
      <c r="O35" s="179"/>
      <c r="P35" s="179"/>
      <c r="Q35" s="179"/>
      <c r="R35" s="179"/>
      <c r="S35" s="179"/>
      <c r="T35" s="179"/>
      <c r="U35" s="179"/>
      <c r="V35" s="179"/>
      <c r="W35" s="179"/>
    </row>
    <row r="36" spans="1:23" ht="17.25" customHeight="1">
      <c r="A36" s="55">
        <f t="shared" si="2"/>
        <v>0.6354166666666667</v>
      </c>
      <c r="B36" s="56">
        <f t="shared" si="3"/>
        <v>26</v>
      </c>
      <c r="C36" s="50">
        <v>45</v>
      </c>
      <c r="D36" s="50">
        <v>0</v>
      </c>
      <c r="E36" s="72" t="s">
        <v>57</v>
      </c>
      <c r="F36" s="75" t="s">
        <v>61</v>
      </c>
      <c r="G36" s="51"/>
      <c r="H36" s="57"/>
      <c r="I36" s="27" t="s">
        <v>7</v>
      </c>
      <c r="J36" s="58"/>
      <c r="N36" s="179"/>
      <c r="O36" s="179"/>
      <c r="P36" s="179"/>
      <c r="Q36" s="179"/>
      <c r="R36" s="179"/>
      <c r="S36" s="179"/>
      <c r="T36" s="179"/>
      <c r="U36" s="179"/>
      <c r="V36" s="179"/>
      <c r="W36" s="179"/>
    </row>
    <row r="37" spans="1:23" ht="17.25" customHeight="1">
      <c r="A37" s="59">
        <f t="shared" si="2"/>
        <v>0.6666666666666667</v>
      </c>
      <c r="B37" s="60">
        <f t="shared" si="3"/>
        <v>27</v>
      </c>
      <c r="C37" s="60">
        <v>45</v>
      </c>
      <c r="D37" s="60">
        <v>0</v>
      </c>
      <c r="E37" s="130" t="s">
        <v>55</v>
      </c>
      <c r="F37" s="131" t="s">
        <v>31</v>
      </c>
      <c r="G37" s="51"/>
      <c r="H37" s="61"/>
      <c r="I37" s="28" t="s">
        <v>7</v>
      </c>
      <c r="J37" s="62"/>
      <c r="N37" s="179"/>
      <c r="O37" s="179"/>
      <c r="P37" s="179"/>
      <c r="Q37" s="179"/>
      <c r="R37" s="179"/>
      <c r="S37" s="179"/>
      <c r="T37" s="179"/>
      <c r="U37" s="179"/>
      <c r="V37" s="179"/>
      <c r="W37" s="179"/>
    </row>
    <row r="38" spans="14:23" ht="12">
      <c r="N38" s="179"/>
      <c r="O38" s="179"/>
      <c r="P38" s="179"/>
      <c r="Q38" s="179"/>
      <c r="R38" s="179"/>
      <c r="S38" s="179"/>
      <c r="T38" s="179"/>
      <c r="U38" s="179"/>
      <c r="V38" s="179"/>
      <c r="W38" s="179"/>
    </row>
    <row r="39" spans="1:2" ht="14.25">
      <c r="A39" s="104"/>
      <c r="B39" s="105"/>
    </row>
    <row r="40" ht="12">
      <c r="A40" s="140" t="s">
        <v>86</v>
      </c>
    </row>
    <row r="41" spans="2:6" ht="14.25">
      <c r="B41" s="137">
        <v>28</v>
      </c>
      <c r="C41" s="65"/>
      <c r="D41" s="65"/>
      <c r="E41" s="77" t="s">
        <v>67</v>
      </c>
      <c r="F41" s="78" t="s">
        <v>62</v>
      </c>
    </row>
    <row r="42" spans="2:6" ht="14.25">
      <c r="B42" s="138">
        <v>29</v>
      </c>
      <c r="C42" s="50"/>
      <c r="D42" s="50"/>
      <c r="E42" s="72" t="s">
        <v>62</v>
      </c>
      <c r="F42" s="75" t="s">
        <v>61</v>
      </c>
    </row>
    <row r="43" spans="2:6" ht="14.25">
      <c r="B43" s="138">
        <v>30</v>
      </c>
      <c r="C43" s="50"/>
      <c r="D43" s="50"/>
      <c r="E43" s="72" t="s">
        <v>62</v>
      </c>
      <c r="F43" s="75" t="s">
        <v>56</v>
      </c>
    </row>
    <row r="44" spans="2:6" ht="14.25">
      <c r="B44" s="138">
        <v>31</v>
      </c>
      <c r="C44" s="50"/>
      <c r="D44" s="50"/>
      <c r="E44" s="72" t="s">
        <v>33</v>
      </c>
      <c r="F44" s="75" t="s">
        <v>62</v>
      </c>
    </row>
    <row r="45" spans="2:6" ht="14.25">
      <c r="B45" s="138">
        <v>32</v>
      </c>
      <c r="C45" s="50"/>
      <c r="D45" s="50"/>
      <c r="E45" s="72" t="s">
        <v>62</v>
      </c>
      <c r="F45" s="75" t="s">
        <v>59</v>
      </c>
    </row>
    <row r="46" spans="2:6" ht="14.25">
      <c r="B46" s="139">
        <v>33</v>
      </c>
      <c r="C46" s="100"/>
      <c r="D46" s="100"/>
      <c r="E46" s="73" t="s">
        <v>60</v>
      </c>
      <c r="F46" s="76" t="s">
        <v>62</v>
      </c>
    </row>
  </sheetData>
  <sheetProtection/>
  <mergeCells count="5">
    <mergeCell ref="A28:E28"/>
    <mergeCell ref="A6:E6"/>
    <mergeCell ref="H7:J7"/>
    <mergeCell ref="A17:E17"/>
    <mergeCell ref="A14:E14"/>
  </mergeCells>
  <printOptions/>
  <pageMargins left="0.59" right="0.24" top="0.61" bottom="0.39" header="0.5" footer="0.26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zoomScale="90" zoomScaleNormal="90" zoomScalePageLayoutView="0" workbookViewId="0" topLeftCell="A1">
      <selection activeCell="M20" sqref="M20:N30"/>
    </sheetView>
  </sheetViews>
  <sheetFormatPr defaultColWidth="9.140625" defaultRowHeight="12.75"/>
  <cols>
    <col min="1" max="1" width="8.57421875" style="1" customWidth="1"/>
    <col min="2" max="2" width="6.140625" style="0" customWidth="1"/>
    <col min="3" max="4" width="6.421875" style="0" customWidth="1"/>
    <col min="5" max="5" width="30.57421875" style="0" customWidth="1"/>
    <col min="6" max="6" width="30.00390625" style="0" customWidth="1"/>
    <col min="7" max="7" width="2.8515625" style="0" customWidth="1"/>
    <col min="8" max="8" width="5.57421875" style="0" customWidth="1"/>
    <col min="9" max="9" width="4.421875" style="0" customWidth="1"/>
    <col min="10" max="10" width="5.57421875" style="0" customWidth="1"/>
    <col min="13" max="13" width="28.140625" style="0" bestFit="1" customWidth="1"/>
    <col min="14" max="14" width="26.421875" style="0" bestFit="1" customWidth="1"/>
  </cols>
  <sheetData>
    <row r="1" spans="1:6" ht="17.25">
      <c r="A1" s="38" t="s">
        <v>32</v>
      </c>
      <c r="B1" s="39"/>
      <c r="C1" s="39"/>
      <c r="D1" s="39"/>
      <c r="E1" s="39"/>
      <c r="F1" s="26" t="s">
        <v>35</v>
      </c>
    </row>
    <row r="2" spans="1:8" ht="15">
      <c r="A2" s="20" t="s">
        <v>34</v>
      </c>
      <c r="F2" s="67" t="s">
        <v>37</v>
      </c>
      <c r="G2" s="4"/>
      <c r="H2" s="4"/>
    </row>
    <row r="3" spans="1:8" ht="15">
      <c r="A3" s="20"/>
      <c r="F3" s="26"/>
      <c r="G3" s="4"/>
      <c r="H3" s="4"/>
    </row>
    <row r="4" spans="1:16" s="2" customFormat="1" ht="15">
      <c r="A4" s="40" t="s">
        <v>71</v>
      </c>
      <c r="B4" s="23"/>
      <c r="C4" s="23"/>
      <c r="D4" s="23"/>
      <c r="E4" s="23"/>
      <c r="F4" s="68" t="s">
        <v>40</v>
      </c>
      <c r="G4" s="42" t="s">
        <v>38</v>
      </c>
      <c r="H4" s="23"/>
      <c r="I4" s="23"/>
      <c r="J4" s="23"/>
      <c r="L4"/>
      <c r="M4"/>
      <c r="N4"/>
      <c r="O4"/>
      <c r="P4"/>
    </row>
    <row r="5" spans="2:16" s="2" customFormat="1" ht="15">
      <c r="B5" s="43"/>
      <c r="C5" s="43"/>
      <c r="D5" s="43"/>
      <c r="E5" s="43"/>
      <c r="G5" s="42" t="s">
        <v>63</v>
      </c>
      <c r="H5" s="43"/>
      <c r="I5" s="43"/>
      <c r="J5" s="41"/>
      <c r="L5"/>
      <c r="M5"/>
      <c r="N5"/>
      <c r="O5"/>
      <c r="P5"/>
    </row>
    <row r="6" spans="1:16" s="2" customFormat="1" ht="15">
      <c r="A6" s="142">
        <v>44708</v>
      </c>
      <c r="B6" s="142"/>
      <c r="C6" s="142"/>
      <c r="D6" s="142"/>
      <c r="E6" s="142"/>
      <c r="F6" s="44"/>
      <c r="G6" s="45"/>
      <c r="H6" s="44"/>
      <c r="I6" s="44"/>
      <c r="J6" s="44"/>
      <c r="L6"/>
      <c r="M6" t="s">
        <v>72</v>
      </c>
      <c r="N6"/>
      <c r="O6"/>
      <c r="P6"/>
    </row>
    <row r="7" spans="1:16" s="2" customFormat="1" ht="17.25" customHeight="1">
      <c r="A7" s="46" t="s">
        <v>0</v>
      </c>
      <c r="B7" s="120" t="s">
        <v>2</v>
      </c>
      <c r="C7" s="120" t="s">
        <v>30</v>
      </c>
      <c r="D7" s="120" t="s">
        <v>29</v>
      </c>
      <c r="E7" s="47"/>
      <c r="F7" s="47"/>
      <c r="G7" s="48"/>
      <c r="H7" s="143" t="s">
        <v>6</v>
      </c>
      <c r="I7" s="144"/>
      <c r="J7" s="145"/>
      <c r="L7"/>
      <c r="M7"/>
      <c r="N7"/>
      <c r="O7"/>
      <c r="P7"/>
    </row>
    <row r="8" spans="1:16" s="3" customFormat="1" ht="17.25" customHeight="1">
      <c r="A8" s="49">
        <v>0.5</v>
      </c>
      <c r="B8" s="50">
        <v>34</v>
      </c>
      <c r="C8" s="50">
        <v>45</v>
      </c>
      <c r="D8" s="50">
        <v>0</v>
      </c>
      <c r="E8" s="71"/>
      <c r="F8" s="74"/>
      <c r="G8" s="51"/>
      <c r="H8" s="52"/>
      <c r="I8" s="53" t="s">
        <v>7</v>
      </c>
      <c r="J8" s="54"/>
      <c r="L8"/>
      <c r="M8" s="107" t="s">
        <v>56</v>
      </c>
      <c r="N8" s="108" t="s">
        <v>59</v>
      </c>
      <c r="O8"/>
      <c r="P8"/>
    </row>
    <row r="9" spans="1:16" s="3" customFormat="1" ht="17.25" customHeight="1">
      <c r="A9" s="55">
        <f aca="true" t="shared" si="0" ref="A9:A18">A8+TIME(0,C9+D9,0)</f>
        <v>0.53125</v>
      </c>
      <c r="B9" s="50">
        <f>B8+1</f>
        <v>35</v>
      </c>
      <c r="C9" s="50">
        <v>45</v>
      </c>
      <c r="D9" s="50">
        <v>0</v>
      </c>
      <c r="E9" s="72"/>
      <c r="F9" s="75"/>
      <c r="G9" s="51"/>
      <c r="H9" s="122"/>
      <c r="I9" s="27" t="s">
        <v>7</v>
      </c>
      <c r="J9" s="123"/>
      <c r="L9"/>
      <c r="M9" s="106" t="s">
        <v>33</v>
      </c>
      <c r="N9" s="124" t="s">
        <v>61</v>
      </c>
      <c r="O9"/>
      <c r="P9"/>
    </row>
    <row r="10" spans="1:16" s="3" customFormat="1" ht="17.25" customHeight="1">
      <c r="A10" s="55">
        <f t="shared" si="0"/>
        <v>0.5625</v>
      </c>
      <c r="B10" s="50">
        <f aca="true" t="shared" si="1" ref="B10:B18">B9+1</f>
        <v>36</v>
      </c>
      <c r="C10" s="50">
        <v>45</v>
      </c>
      <c r="D10" s="50">
        <v>0</v>
      </c>
      <c r="E10" s="72"/>
      <c r="F10" s="75"/>
      <c r="G10" s="51"/>
      <c r="H10" s="122"/>
      <c r="I10" s="27" t="s">
        <v>7</v>
      </c>
      <c r="J10" s="123"/>
      <c r="L10"/>
      <c r="M10" s="126" t="s">
        <v>60</v>
      </c>
      <c r="N10" s="110" t="s">
        <v>57</v>
      </c>
      <c r="O10"/>
      <c r="P10"/>
    </row>
    <row r="11" spans="1:16" s="3" customFormat="1" ht="17.25" customHeight="1">
      <c r="A11" s="55">
        <f t="shared" si="0"/>
        <v>0.59375</v>
      </c>
      <c r="B11" s="50">
        <f t="shared" si="1"/>
        <v>37</v>
      </c>
      <c r="C11" s="50">
        <v>45</v>
      </c>
      <c r="D11" s="50">
        <v>0</v>
      </c>
      <c r="E11" s="72"/>
      <c r="F11" s="75"/>
      <c r="G11" s="51"/>
      <c r="H11" s="122"/>
      <c r="I11" s="27" t="s">
        <v>7</v>
      </c>
      <c r="J11" s="123"/>
      <c r="L11"/>
      <c r="M11" s="125" t="s">
        <v>55</v>
      </c>
      <c r="N11" s="127" t="s">
        <v>58</v>
      </c>
      <c r="O11"/>
      <c r="P11"/>
    </row>
    <row r="12" spans="1:16" s="3" customFormat="1" ht="17.25" customHeight="1">
      <c r="A12" s="55">
        <f t="shared" si="0"/>
        <v>0.625</v>
      </c>
      <c r="B12" s="50">
        <f t="shared" si="1"/>
        <v>38</v>
      </c>
      <c r="C12" s="50">
        <v>45</v>
      </c>
      <c r="D12" s="50">
        <v>0</v>
      </c>
      <c r="E12" s="72"/>
      <c r="F12" s="75"/>
      <c r="G12" s="51"/>
      <c r="H12" s="122"/>
      <c r="I12" s="27" t="s">
        <v>7</v>
      </c>
      <c r="J12" s="123"/>
      <c r="L12"/>
      <c r="M12" s="128" t="s">
        <v>62</v>
      </c>
      <c r="N12" s="109" t="s">
        <v>31</v>
      </c>
      <c r="O12"/>
      <c r="P12"/>
    </row>
    <row r="13" spans="1:16" s="3" customFormat="1" ht="17.25" customHeight="1">
      <c r="A13" s="55">
        <f t="shared" si="0"/>
        <v>0.65625</v>
      </c>
      <c r="B13" s="50">
        <f t="shared" si="1"/>
        <v>39</v>
      </c>
      <c r="C13" s="50">
        <v>45</v>
      </c>
      <c r="D13" s="50">
        <v>0</v>
      </c>
      <c r="E13" s="72"/>
      <c r="F13" s="75"/>
      <c r="G13" s="51"/>
      <c r="H13" s="122"/>
      <c r="I13" s="27"/>
      <c r="J13" s="123"/>
      <c r="L13"/>
      <c r="M13" s="129" t="s">
        <v>67</v>
      </c>
      <c r="N13" s="108" t="s">
        <v>59</v>
      </c>
      <c r="O13"/>
      <c r="P13"/>
    </row>
    <row r="14" spans="1:16" s="3" customFormat="1" ht="17.25" customHeight="1">
      <c r="A14" s="55">
        <f t="shared" si="0"/>
        <v>0.6875</v>
      </c>
      <c r="B14" s="50">
        <f t="shared" si="1"/>
        <v>40</v>
      </c>
      <c r="C14" s="50">
        <v>45</v>
      </c>
      <c r="D14" s="50">
        <v>0</v>
      </c>
      <c r="E14" s="72"/>
      <c r="F14" s="75"/>
      <c r="G14" s="51"/>
      <c r="H14" s="122"/>
      <c r="I14" s="27"/>
      <c r="J14" s="123"/>
      <c r="L14"/>
      <c r="M14" s="106" t="s">
        <v>33</v>
      </c>
      <c r="N14" s="126" t="s">
        <v>60</v>
      </c>
      <c r="O14"/>
      <c r="P14"/>
    </row>
    <row r="15" spans="1:16" s="3" customFormat="1" ht="17.25" customHeight="1">
      <c r="A15" s="55">
        <f t="shared" si="0"/>
        <v>0.71875</v>
      </c>
      <c r="B15" s="50">
        <f t="shared" si="1"/>
        <v>41</v>
      </c>
      <c r="C15" s="50">
        <v>45</v>
      </c>
      <c r="D15" s="50">
        <v>0</v>
      </c>
      <c r="E15" s="72"/>
      <c r="F15" s="75"/>
      <c r="G15" s="51"/>
      <c r="H15" s="122"/>
      <c r="I15" s="27"/>
      <c r="J15" s="123"/>
      <c r="L15"/>
      <c r="M15" s="124" t="s">
        <v>61</v>
      </c>
      <c r="N15" s="125" t="s">
        <v>55</v>
      </c>
      <c r="O15"/>
      <c r="P15"/>
    </row>
    <row r="16" spans="1:16" s="3" customFormat="1" ht="17.25" customHeight="1">
      <c r="A16" s="55">
        <f t="shared" si="0"/>
        <v>0.75</v>
      </c>
      <c r="B16" s="50">
        <f t="shared" si="1"/>
        <v>42</v>
      </c>
      <c r="C16" s="50">
        <v>45</v>
      </c>
      <c r="D16" s="50">
        <v>0</v>
      </c>
      <c r="E16" s="72"/>
      <c r="F16" s="75"/>
      <c r="G16" s="51"/>
      <c r="H16" s="122"/>
      <c r="I16" s="27"/>
      <c r="J16" s="123"/>
      <c r="L16"/>
      <c r="M16" s="107" t="s">
        <v>56</v>
      </c>
      <c r="N16" s="109" t="s">
        <v>31</v>
      </c>
      <c r="O16"/>
      <c r="P16"/>
    </row>
    <row r="17" spans="1:16" s="3" customFormat="1" ht="17.25" customHeight="1">
      <c r="A17" s="55">
        <f t="shared" si="0"/>
        <v>0.78125</v>
      </c>
      <c r="B17" s="50">
        <f t="shared" si="1"/>
        <v>43</v>
      </c>
      <c r="C17" s="50">
        <v>45</v>
      </c>
      <c r="D17" s="50">
        <v>0</v>
      </c>
      <c r="E17" s="72"/>
      <c r="F17" s="75"/>
      <c r="G17" s="51"/>
      <c r="H17" s="122"/>
      <c r="I17" s="27"/>
      <c r="J17" s="123"/>
      <c r="L17"/>
      <c r="M17" s="128" t="s">
        <v>62</v>
      </c>
      <c r="N17" s="127" t="s">
        <v>58</v>
      </c>
      <c r="O17"/>
      <c r="P17"/>
    </row>
    <row r="18" spans="1:16" s="3" customFormat="1" ht="17.25" customHeight="1">
      <c r="A18" s="59">
        <f t="shared" si="0"/>
        <v>0.8125</v>
      </c>
      <c r="B18" s="100">
        <f t="shared" si="1"/>
        <v>44</v>
      </c>
      <c r="C18" s="60">
        <v>45</v>
      </c>
      <c r="D18" s="60">
        <v>0</v>
      </c>
      <c r="E18" s="130"/>
      <c r="F18" s="131"/>
      <c r="G18" s="51"/>
      <c r="H18" s="61"/>
      <c r="I18" s="28"/>
      <c r="J18" s="62"/>
      <c r="L18"/>
      <c r="M18" s="110" t="s">
        <v>57</v>
      </c>
      <c r="N18" s="129" t="s">
        <v>67</v>
      </c>
      <c r="O18"/>
      <c r="P18"/>
    </row>
    <row r="19" spans="1:16" s="2" customFormat="1" ht="25.5" customHeight="1">
      <c r="A19" s="142">
        <f>A6+1</f>
        <v>44709</v>
      </c>
      <c r="B19" s="142"/>
      <c r="C19" s="142"/>
      <c r="D19" s="142"/>
      <c r="E19" s="142"/>
      <c r="F19" s="63"/>
      <c r="G19" s="45"/>
      <c r="H19" s="44"/>
      <c r="I19" s="44"/>
      <c r="J19" s="44"/>
      <c r="L19"/>
      <c r="M19"/>
      <c r="N19"/>
      <c r="O19"/>
      <c r="P19"/>
    </row>
    <row r="20" spans="1:16" s="2" customFormat="1" ht="17.25" customHeight="1">
      <c r="A20" s="64">
        <v>0.375</v>
      </c>
      <c r="B20" s="65">
        <f>B18+1</f>
        <v>45</v>
      </c>
      <c r="C20" s="65">
        <v>45</v>
      </c>
      <c r="D20" s="65">
        <v>0</v>
      </c>
      <c r="E20" s="77"/>
      <c r="F20" s="78"/>
      <c r="G20" s="51"/>
      <c r="H20" s="52"/>
      <c r="I20" s="53" t="s">
        <v>7</v>
      </c>
      <c r="J20" s="54"/>
      <c r="L20"/>
      <c r="M20" s="127" t="s">
        <v>58</v>
      </c>
      <c r="N20" s="106" t="s">
        <v>33</v>
      </c>
      <c r="O20"/>
      <c r="P20"/>
    </row>
    <row r="21" spans="1:14" ht="17.25" customHeight="1">
      <c r="A21" s="55">
        <f aca="true" t="shared" si="2" ref="A21:A34">A20+TIME(0,C21+D21,0)</f>
        <v>0.40625</v>
      </c>
      <c r="B21" s="56">
        <f>B20+1</f>
        <v>46</v>
      </c>
      <c r="C21" s="50">
        <v>45</v>
      </c>
      <c r="D21" s="50">
        <v>0</v>
      </c>
      <c r="E21" s="72"/>
      <c r="F21" s="75"/>
      <c r="G21" s="51"/>
      <c r="H21" s="57"/>
      <c r="I21" s="27" t="s">
        <v>7</v>
      </c>
      <c r="J21" s="58"/>
      <c r="M21" s="108" t="s">
        <v>59</v>
      </c>
      <c r="N21" s="124" t="s">
        <v>61</v>
      </c>
    </row>
    <row r="22" spans="1:14" ht="17.25" customHeight="1">
      <c r="A22" s="55">
        <f t="shared" si="2"/>
        <v>0.4375</v>
      </c>
      <c r="B22" s="56">
        <f aca="true" t="shared" si="3" ref="B22:B34">B21+1</f>
        <v>47</v>
      </c>
      <c r="C22" s="50">
        <v>45</v>
      </c>
      <c r="D22" s="50">
        <v>0</v>
      </c>
      <c r="E22" s="72"/>
      <c r="F22" s="75"/>
      <c r="G22" s="51"/>
      <c r="H22" s="57"/>
      <c r="I22" s="27" t="s">
        <v>7</v>
      </c>
      <c r="J22" s="58"/>
      <c r="M22" s="110" t="s">
        <v>57</v>
      </c>
      <c r="N22" s="107" t="s">
        <v>56</v>
      </c>
    </row>
    <row r="23" spans="1:14" ht="17.25" customHeight="1">
      <c r="A23" s="55">
        <f t="shared" si="2"/>
        <v>0.46875</v>
      </c>
      <c r="B23" s="56">
        <f t="shared" si="3"/>
        <v>48</v>
      </c>
      <c r="C23" s="50">
        <v>45</v>
      </c>
      <c r="D23" s="50">
        <v>0</v>
      </c>
      <c r="E23" s="72"/>
      <c r="F23" s="75"/>
      <c r="G23" s="51"/>
      <c r="H23" s="57"/>
      <c r="I23" s="27" t="s">
        <v>7</v>
      </c>
      <c r="J23" s="58"/>
      <c r="M23" s="125" t="s">
        <v>55</v>
      </c>
      <c r="N23" s="128" t="s">
        <v>62</v>
      </c>
    </row>
    <row r="24" spans="1:14" ht="17.25" customHeight="1">
      <c r="A24" s="55">
        <f t="shared" si="2"/>
        <v>0.5</v>
      </c>
      <c r="B24" s="56">
        <f t="shared" si="3"/>
        <v>49</v>
      </c>
      <c r="C24" s="50">
        <v>45</v>
      </c>
      <c r="D24" s="50">
        <v>0</v>
      </c>
      <c r="E24" s="72"/>
      <c r="F24" s="75"/>
      <c r="G24" s="51"/>
      <c r="H24" s="57"/>
      <c r="I24" s="27" t="s">
        <v>7</v>
      </c>
      <c r="J24" s="58"/>
      <c r="M24" s="109" t="s">
        <v>31</v>
      </c>
      <c r="N24" s="126" t="s">
        <v>60</v>
      </c>
    </row>
    <row r="25" spans="1:14" ht="17.25" customHeight="1">
      <c r="A25" s="55">
        <f t="shared" si="2"/>
        <v>0.53125</v>
      </c>
      <c r="B25" s="56">
        <f t="shared" si="3"/>
        <v>50</v>
      </c>
      <c r="C25" s="50">
        <v>45</v>
      </c>
      <c r="D25" s="50">
        <v>0</v>
      </c>
      <c r="E25" s="72"/>
      <c r="F25" s="75"/>
      <c r="G25" s="51"/>
      <c r="H25" s="57"/>
      <c r="I25" s="27" t="s">
        <v>7</v>
      </c>
      <c r="J25" s="58"/>
      <c r="M25" s="124" t="s">
        <v>61</v>
      </c>
      <c r="N25" s="129" t="s">
        <v>67</v>
      </c>
    </row>
    <row r="26" spans="1:14" ht="17.25" customHeight="1">
      <c r="A26" s="55">
        <f t="shared" si="2"/>
        <v>0.5625</v>
      </c>
      <c r="B26" s="56">
        <f t="shared" si="3"/>
        <v>51</v>
      </c>
      <c r="C26" s="50">
        <v>45</v>
      </c>
      <c r="D26" s="50">
        <v>0</v>
      </c>
      <c r="E26" s="72"/>
      <c r="F26" s="75"/>
      <c r="G26" s="51"/>
      <c r="H26" s="57"/>
      <c r="I26" s="27" t="s">
        <v>7</v>
      </c>
      <c r="J26" s="58"/>
      <c r="M26" s="127" t="s">
        <v>58</v>
      </c>
      <c r="N26" s="108" t="s">
        <v>59</v>
      </c>
    </row>
    <row r="27" spans="1:14" ht="17.25" customHeight="1">
      <c r="A27" s="55">
        <f t="shared" si="2"/>
        <v>0.59375</v>
      </c>
      <c r="B27" s="56">
        <f t="shared" si="3"/>
        <v>52</v>
      </c>
      <c r="C27" s="50">
        <v>45</v>
      </c>
      <c r="D27" s="50">
        <v>0</v>
      </c>
      <c r="E27" s="72"/>
      <c r="F27" s="75"/>
      <c r="G27" s="51"/>
      <c r="H27" s="57"/>
      <c r="I27" s="27" t="s">
        <v>7</v>
      </c>
      <c r="J27" s="58"/>
      <c r="M27" s="126" t="s">
        <v>60</v>
      </c>
      <c r="N27" s="107" t="s">
        <v>56</v>
      </c>
    </row>
    <row r="28" spans="1:14" ht="17.25" customHeight="1">
      <c r="A28" s="55">
        <f t="shared" si="2"/>
        <v>0.625</v>
      </c>
      <c r="B28" s="56">
        <f t="shared" si="3"/>
        <v>53</v>
      </c>
      <c r="C28" s="50">
        <v>45</v>
      </c>
      <c r="D28" s="50">
        <v>0</v>
      </c>
      <c r="E28" s="72"/>
      <c r="F28" s="75"/>
      <c r="G28" s="51"/>
      <c r="H28" s="57"/>
      <c r="I28" s="27" t="s">
        <v>7</v>
      </c>
      <c r="J28" s="58"/>
      <c r="M28" s="106" t="s">
        <v>33</v>
      </c>
      <c r="N28" s="125" t="s">
        <v>55</v>
      </c>
    </row>
    <row r="29" spans="1:16" s="2" customFormat="1" ht="17.25" customHeight="1">
      <c r="A29" s="55">
        <f t="shared" si="2"/>
        <v>0.65625</v>
      </c>
      <c r="B29" s="56">
        <f t="shared" si="3"/>
        <v>54</v>
      </c>
      <c r="C29" s="50">
        <v>45</v>
      </c>
      <c r="D29" s="50">
        <v>0</v>
      </c>
      <c r="E29" s="72"/>
      <c r="F29" s="75"/>
      <c r="G29" s="51"/>
      <c r="H29" s="57"/>
      <c r="I29" s="27" t="s">
        <v>7</v>
      </c>
      <c r="J29" s="58"/>
      <c r="L29"/>
      <c r="M29" s="110" t="s">
        <v>57</v>
      </c>
      <c r="N29" s="128" t="s">
        <v>62</v>
      </c>
      <c r="O29"/>
      <c r="P29"/>
    </row>
    <row r="30" spans="1:16" s="2" customFormat="1" ht="17.25" customHeight="1">
      <c r="A30" s="55">
        <f t="shared" si="2"/>
        <v>0.6875</v>
      </c>
      <c r="B30" s="56">
        <f t="shared" si="3"/>
        <v>55</v>
      </c>
      <c r="C30" s="50">
        <v>45</v>
      </c>
      <c r="D30" s="50">
        <v>0</v>
      </c>
      <c r="E30" s="72"/>
      <c r="F30" s="75"/>
      <c r="G30" s="51"/>
      <c r="H30" s="57"/>
      <c r="I30" s="27" t="s">
        <v>7</v>
      </c>
      <c r="J30" s="58"/>
      <c r="L30"/>
      <c r="M30" s="129" t="s">
        <v>67</v>
      </c>
      <c r="N30" s="109" t="s">
        <v>31</v>
      </c>
      <c r="O30"/>
      <c r="P30"/>
    </row>
    <row r="31" spans="1:14" s="2" customFormat="1" ht="17.25" customHeight="1">
      <c r="A31" s="55">
        <f t="shared" si="2"/>
        <v>0.71875</v>
      </c>
      <c r="B31" s="56">
        <f t="shared" si="3"/>
        <v>56</v>
      </c>
      <c r="C31" s="50">
        <v>45</v>
      </c>
      <c r="D31" s="50">
        <v>0</v>
      </c>
      <c r="E31" s="72" t="s">
        <v>80</v>
      </c>
      <c r="F31" s="75" t="s">
        <v>82</v>
      </c>
      <c r="G31" s="51"/>
      <c r="H31" s="57"/>
      <c r="I31" s="27" t="s">
        <v>7</v>
      </c>
      <c r="J31" s="58"/>
      <c r="L31" s="132" t="s">
        <v>68</v>
      </c>
      <c r="M31" t="s">
        <v>80</v>
      </c>
      <c r="N31" t="s">
        <v>82</v>
      </c>
    </row>
    <row r="32" spans="1:14" s="2" customFormat="1" ht="17.25" customHeight="1">
      <c r="A32" s="55">
        <f t="shared" si="2"/>
        <v>0.75</v>
      </c>
      <c r="B32" s="56">
        <f t="shared" si="3"/>
        <v>57</v>
      </c>
      <c r="C32" s="50">
        <v>45</v>
      </c>
      <c r="D32" s="50">
        <v>0</v>
      </c>
      <c r="E32" s="72" t="s">
        <v>79</v>
      </c>
      <c r="F32" s="75" t="s">
        <v>81</v>
      </c>
      <c r="G32" s="51"/>
      <c r="H32" s="57"/>
      <c r="I32" s="27" t="s">
        <v>7</v>
      </c>
      <c r="J32" s="58"/>
      <c r="L32" s="132" t="s">
        <v>68</v>
      </c>
      <c r="M32" t="s">
        <v>79</v>
      </c>
      <c r="N32" t="s">
        <v>81</v>
      </c>
    </row>
    <row r="33" spans="1:14" s="2" customFormat="1" ht="17.25" customHeight="1">
      <c r="A33" s="55">
        <f t="shared" si="2"/>
        <v>0.78125</v>
      </c>
      <c r="B33" s="56">
        <f t="shared" si="3"/>
        <v>58</v>
      </c>
      <c r="C33" s="50">
        <v>45</v>
      </c>
      <c r="D33" s="50">
        <v>0</v>
      </c>
      <c r="E33" s="72" t="s">
        <v>74</v>
      </c>
      <c r="F33" s="75" t="s">
        <v>76</v>
      </c>
      <c r="G33" s="51"/>
      <c r="H33" s="57"/>
      <c r="I33" s="27" t="s">
        <v>7</v>
      </c>
      <c r="J33" s="58"/>
      <c r="L33" s="132" t="s">
        <v>69</v>
      </c>
      <c r="M33" t="s">
        <v>74</v>
      </c>
      <c r="N33" t="s">
        <v>76</v>
      </c>
    </row>
    <row r="34" spans="1:14" s="2" customFormat="1" ht="17.25" customHeight="1">
      <c r="A34" s="59">
        <f t="shared" si="2"/>
        <v>0.8125</v>
      </c>
      <c r="B34" s="60">
        <f t="shared" si="3"/>
        <v>59</v>
      </c>
      <c r="C34" s="100">
        <v>45</v>
      </c>
      <c r="D34" s="100">
        <v>0</v>
      </c>
      <c r="E34" s="73" t="s">
        <v>73</v>
      </c>
      <c r="F34" s="76" t="s">
        <v>75</v>
      </c>
      <c r="G34" s="51"/>
      <c r="H34" s="61"/>
      <c r="I34" s="28" t="s">
        <v>7</v>
      </c>
      <c r="J34" s="62"/>
      <c r="L34" s="132" t="s">
        <v>69</v>
      </c>
      <c r="M34" t="s">
        <v>73</v>
      </c>
      <c r="N34" t="s">
        <v>75</v>
      </c>
    </row>
    <row r="35" spans="1:10" ht="29.25" customHeight="1">
      <c r="A35" s="141">
        <f>A19+1</f>
        <v>44710</v>
      </c>
      <c r="B35" s="141"/>
      <c r="C35" s="141"/>
      <c r="D35" s="141"/>
      <c r="E35" s="141"/>
      <c r="F35" s="66"/>
      <c r="G35" s="45"/>
      <c r="H35" s="44"/>
      <c r="I35" s="44"/>
      <c r="J35" s="44"/>
    </row>
    <row r="36" spans="1:14" ht="17.25" customHeight="1">
      <c r="A36" s="64">
        <v>0.375</v>
      </c>
      <c r="B36" s="65">
        <f>B34+1</f>
        <v>60</v>
      </c>
      <c r="C36" s="65">
        <v>45</v>
      </c>
      <c r="D36" s="65">
        <v>0</v>
      </c>
      <c r="E36" s="77" t="s">
        <v>84</v>
      </c>
      <c r="F36" s="78" t="s">
        <v>85</v>
      </c>
      <c r="G36" s="51"/>
      <c r="H36" s="52"/>
      <c r="I36" s="53" t="s">
        <v>7</v>
      </c>
      <c r="J36" s="54"/>
      <c r="L36" s="132" t="s">
        <v>70</v>
      </c>
      <c r="M36" t="s">
        <v>84</v>
      </c>
      <c r="N36" t="s">
        <v>85</v>
      </c>
    </row>
    <row r="37" spans="1:14" ht="17.25" customHeight="1">
      <c r="A37" s="55">
        <f aca="true" t="shared" si="4" ref="A37:A46">A36+TIME(0,C37+D37,0)</f>
        <v>0.40625</v>
      </c>
      <c r="B37" s="56">
        <f>B36+1</f>
        <v>61</v>
      </c>
      <c r="C37" s="50">
        <v>45</v>
      </c>
      <c r="D37" s="50">
        <v>0</v>
      </c>
      <c r="E37" s="72" t="s">
        <v>80</v>
      </c>
      <c r="F37" s="75" t="s">
        <v>81</v>
      </c>
      <c r="G37" s="51"/>
      <c r="H37" s="57"/>
      <c r="I37" s="27" t="s">
        <v>7</v>
      </c>
      <c r="J37" s="58"/>
      <c r="L37" s="132" t="s">
        <v>68</v>
      </c>
      <c r="M37" t="s">
        <v>80</v>
      </c>
      <c r="N37" t="s">
        <v>81</v>
      </c>
    </row>
    <row r="38" spans="1:14" ht="17.25" customHeight="1">
      <c r="A38" s="55">
        <f t="shared" si="4"/>
        <v>0.4375</v>
      </c>
      <c r="B38" s="56">
        <f>B37+1</f>
        <v>62</v>
      </c>
      <c r="C38" s="50">
        <v>45</v>
      </c>
      <c r="D38" s="50">
        <v>0</v>
      </c>
      <c r="E38" s="72" t="s">
        <v>82</v>
      </c>
      <c r="F38" s="75" t="s">
        <v>79</v>
      </c>
      <c r="G38" s="51"/>
      <c r="H38" s="57"/>
      <c r="I38" s="27" t="s">
        <v>7</v>
      </c>
      <c r="J38" s="58"/>
      <c r="L38" s="132" t="s">
        <v>68</v>
      </c>
      <c r="M38" t="s">
        <v>82</v>
      </c>
      <c r="N38" t="s">
        <v>79</v>
      </c>
    </row>
    <row r="39" spans="1:14" ht="17.25" customHeight="1">
      <c r="A39" s="55">
        <f t="shared" si="4"/>
        <v>0.46875</v>
      </c>
      <c r="B39" s="56">
        <f aca="true" t="shared" si="5" ref="B39:B46">B38+1</f>
        <v>63</v>
      </c>
      <c r="C39" s="50">
        <v>45</v>
      </c>
      <c r="D39" s="50">
        <v>0</v>
      </c>
      <c r="E39" s="72" t="s">
        <v>85</v>
      </c>
      <c r="F39" s="75" t="s">
        <v>83</v>
      </c>
      <c r="G39" s="51"/>
      <c r="H39" s="57"/>
      <c r="I39" s="27" t="s">
        <v>7</v>
      </c>
      <c r="J39" s="58"/>
      <c r="L39" s="132" t="s">
        <v>70</v>
      </c>
      <c r="M39" t="s">
        <v>85</v>
      </c>
      <c r="N39" t="s">
        <v>83</v>
      </c>
    </row>
    <row r="40" spans="1:14" ht="17.25" customHeight="1">
      <c r="A40" s="55">
        <f t="shared" si="4"/>
        <v>0.5</v>
      </c>
      <c r="B40" s="56">
        <f t="shared" si="5"/>
        <v>64</v>
      </c>
      <c r="C40" s="50">
        <v>45</v>
      </c>
      <c r="D40" s="50">
        <v>0</v>
      </c>
      <c r="E40" s="72" t="s">
        <v>74</v>
      </c>
      <c r="F40" s="75" t="s">
        <v>75</v>
      </c>
      <c r="G40" s="51"/>
      <c r="H40" s="57"/>
      <c r="I40" s="27" t="s">
        <v>7</v>
      </c>
      <c r="J40" s="58"/>
      <c r="L40" s="132" t="s">
        <v>69</v>
      </c>
      <c r="M40" t="s">
        <v>74</v>
      </c>
      <c r="N40" t="s">
        <v>75</v>
      </c>
    </row>
    <row r="41" spans="1:14" ht="17.25" customHeight="1">
      <c r="A41" s="55">
        <f t="shared" si="4"/>
        <v>0.53125</v>
      </c>
      <c r="B41" s="56">
        <f t="shared" si="5"/>
        <v>65</v>
      </c>
      <c r="C41" s="50">
        <v>45</v>
      </c>
      <c r="D41" s="50">
        <v>0</v>
      </c>
      <c r="E41" s="72" t="s">
        <v>76</v>
      </c>
      <c r="F41" s="75" t="s">
        <v>73</v>
      </c>
      <c r="G41" s="51"/>
      <c r="H41" s="57"/>
      <c r="I41" s="27" t="s">
        <v>7</v>
      </c>
      <c r="J41" s="58"/>
      <c r="L41" s="132" t="s">
        <v>69</v>
      </c>
      <c r="M41" t="s">
        <v>76</v>
      </c>
      <c r="N41" t="s">
        <v>73</v>
      </c>
    </row>
    <row r="42" spans="1:14" ht="17.25" customHeight="1">
      <c r="A42" s="55">
        <f t="shared" si="4"/>
        <v>0.5625</v>
      </c>
      <c r="B42" s="56">
        <f t="shared" si="5"/>
        <v>66</v>
      </c>
      <c r="C42" s="50">
        <v>45</v>
      </c>
      <c r="D42" s="50">
        <v>0</v>
      </c>
      <c r="E42" s="72" t="s">
        <v>83</v>
      </c>
      <c r="F42" s="75" t="s">
        <v>84</v>
      </c>
      <c r="G42" s="51"/>
      <c r="H42" s="57"/>
      <c r="I42" s="27" t="s">
        <v>7</v>
      </c>
      <c r="J42" s="58"/>
      <c r="L42" s="132" t="s">
        <v>70</v>
      </c>
      <c r="M42" t="s">
        <v>83</v>
      </c>
      <c r="N42" t="s">
        <v>84</v>
      </c>
    </row>
    <row r="43" spans="1:14" ht="17.25" customHeight="1">
      <c r="A43" s="55">
        <f t="shared" si="4"/>
        <v>0.59375</v>
      </c>
      <c r="B43" s="56">
        <f t="shared" si="5"/>
        <v>67</v>
      </c>
      <c r="C43" s="50">
        <v>45</v>
      </c>
      <c r="D43" s="50">
        <v>0</v>
      </c>
      <c r="E43" s="72" t="s">
        <v>81</v>
      </c>
      <c r="F43" s="75" t="s">
        <v>82</v>
      </c>
      <c r="G43" s="51"/>
      <c r="H43" s="57"/>
      <c r="I43" s="27" t="s">
        <v>7</v>
      </c>
      <c r="J43" s="58"/>
      <c r="L43" s="132" t="s">
        <v>68</v>
      </c>
      <c r="M43" t="s">
        <v>81</v>
      </c>
      <c r="N43" t="s">
        <v>82</v>
      </c>
    </row>
    <row r="44" spans="1:14" ht="17.25" customHeight="1">
      <c r="A44" s="55">
        <f t="shared" si="4"/>
        <v>0.625</v>
      </c>
      <c r="B44" s="56">
        <f t="shared" si="5"/>
        <v>68</v>
      </c>
      <c r="C44" s="50">
        <v>45</v>
      </c>
      <c r="D44" s="50">
        <v>0</v>
      </c>
      <c r="E44" s="72" t="s">
        <v>79</v>
      </c>
      <c r="F44" s="75" t="s">
        <v>80</v>
      </c>
      <c r="G44" s="51"/>
      <c r="H44" s="57"/>
      <c r="I44" s="27" t="s">
        <v>7</v>
      </c>
      <c r="J44" s="58"/>
      <c r="L44" s="132" t="s">
        <v>68</v>
      </c>
      <c r="M44" t="s">
        <v>79</v>
      </c>
      <c r="N44" t="s">
        <v>80</v>
      </c>
    </row>
    <row r="45" spans="1:14" ht="17.25" customHeight="1">
      <c r="A45" s="55">
        <f t="shared" si="4"/>
        <v>0.65625</v>
      </c>
      <c r="B45" s="56">
        <f t="shared" si="5"/>
        <v>69</v>
      </c>
      <c r="C45" s="50">
        <v>45</v>
      </c>
      <c r="D45" s="50">
        <v>0</v>
      </c>
      <c r="E45" s="72" t="s">
        <v>75</v>
      </c>
      <c r="F45" s="75" t="s">
        <v>76</v>
      </c>
      <c r="G45" s="51"/>
      <c r="H45" s="57"/>
      <c r="I45" s="27" t="s">
        <v>7</v>
      </c>
      <c r="J45" s="58"/>
      <c r="L45" s="132" t="s">
        <v>69</v>
      </c>
      <c r="M45" t="s">
        <v>75</v>
      </c>
      <c r="N45" t="s">
        <v>76</v>
      </c>
    </row>
    <row r="46" spans="1:14" ht="17.25" customHeight="1">
      <c r="A46" s="59">
        <f t="shared" si="4"/>
        <v>0.6875</v>
      </c>
      <c r="B46" s="60">
        <f t="shared" si="5"/>
        <v>70</v>
      </c>
      <c r="C46" s="60">
        <v>45</v>
      </c>
      <c r="D46" s="60">
        <v>0</v>
      </c>
      <c r="E46" s="130" t="s">
        <v>73</v>
      </c>
      <c r="F46" s="131" t="s">
        <v>74</v>
      </c>
      <c r="G46" s="51"/>
      <c r="H46" s="61"/>
      <c r="I46" s="28" t="s">
        <v>7</v>
      </c>
      <c r="J46" s="62"/>
      <c r="L46" s="132" t="s">
        <v>69</v>
      </c>
      <c r="M46" t="s">
        <v>73</v>
      </c>
      <c r="N46" t="s">
        <v>74</v>
      </c>
    </row>
    <row r="48" spans="1:2" ht="14.25">
      <c r="A48" s="104"/>
      <c r="B48" s="105"/>
    </row>
  </sheetData>
  <sheetProtection/>
  <mergeCells count="4">
    <mergeCell ref="A6:E6"/>
    <mergeCell ref="H7:J7"/>
    <mergeCell ref="A19:E19"/>
    <mergeCell ref="A35:E35"/>
  </mergeCells>
  <printOptions/>
  <pageMargins left="0.59" right="0.24" top="0.61" bottom="0.39" header="0.5" footer="0.26"/>
  <pageSetup fitToHeight="1" fitToWidth="1"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9"/>
  <sheetViews>
    <sheetView zoomScalePageLayoutView="0" workbookViewId="0" topLeftCell="A1">
      <selection activeCell="W12" sqref="W12"/>
    </sheetView>
  </sheetViews>
  <sheetFormatPr defaultColWidth="9.140625" defaultRowHeight="12.75"/>
  <cols>
    <col min="1" max="1" width="5.8515625" style="0" customWidth="1"/>
    <col min="2" max="2" width="42.00390625" style="0" customWidth="1"/>
    <col min="3" max="13" width="8.57421875" style="0" customWidth="1"/>
    <col min="14" max="14" width="7.421875" style="0" customWidth="1"/>
    <col min="15" max="15" width="7.00390625" style="0" customWidth="1"/>
  </cols>
  <sheetData>
    <row r="1" spans="1:12" ht="22.5">
      <c r="A1" s="5"/>
      <c r="B1" s="21" t="str">
        <f>Ajakava!A1</f>
        <v>2022 EESTI MEISTRIVÕISTLUSED KÄSIPALLIS</v>
      </c>
      <c r="C1" s="7"/>
      <c r="D1" s="7"/>
      <c r="E1" s="7"/>
      <c r="F1" s="7"/>
      <c r="G1" s="7"/>
      <c r="H1" s="7"/>
      <c r="I1" s="7"/>
      <c r="J1" s="7"/>
      <c r="K1" s="7"/>
      <c r="L1" s="7"/>
    </row>
    <row r="2" spans="1:15" ht="25.5" customHeight="1">
      <c r="A2" s="8"/>
      <c r="B2" s="22" t="str">
        <f>Ajakava!A2</f>
        <v>NOORMEHED C KLASS</v>
      </c>
      <c r="C2" s="25" t="str">
        <f>Ajakava!F2</f>
        <v>sündinud 2007-2009</v>
      </c>
      <c r="D2" s="6"/>
      <c r="E2" s="6"/>
      <c r="F2" s="6"/>
      <c r="G2" s="6"/>
      <c r="H2" s="6"/>
      <c r="I2" s="6"/>
      <c r="J2" s="6"/>
      <c r="N2" s="24" t="s">
        <v>39</v>
      </c>
      <c r="O2" s="69" t="s">
        <v>65</v>
      </c>
    </row>
    <row r="3" spans="1:15" ht="25.5" customHeight="1">
      <c r="A3" s="8"/>
      <c r="B3" s="22" t="s">
        <v>54</v>
      </c>
      <c r="C3" s="25"/>
      <c r="D3" s="6"/>
      <c r="E3" s="6"/>
      <c r="F3" s="6"/>
      <c r="G3" s="6"/>
      <c r="H3" s="6"/>
      <c r="I3" s="6"/>
      <c r="J3" s="6"/>
      <c r="N3" s="24" t="s">
        <v>40</v>
      </c>
      <c r="O3" s="69" t="s">
        <v>38</v>
      </c>
    </row>
    <row r="4" spans="1:12" ht="14.25" thickBot="1">
      <c r="A4" s="1"/>
      <c r="K4" s="9"/>
      <c r="L4" s="9"/>
    </row>
    <row r="5" spans="1:17" ht="25.5" customHeight="1" thickBot="1">
      <c r="A5" s="15"/>
      <c r="B5" s="18" t="s">
        <v>3</v>
      </c>
      <c r="C5" s="121">
        <v>1</v>
      </c>
      <c r="D5" s="121">
        <v>2</v>
      </c>
      <c r="E5" s="121">
        <v>3</v>
      </c>
      <c r="F5" s="121">
        <v>4</v>
      </c>
      <c r="G5" s="121">
        <v>5</v>
      </c>
      <c r="H5" s="121">
        <v>6</v>
      </c>
      <c r="I5" s="121">
        <v>7</v>
      </c>
      <c r="J5" s="121">
        <v>8</v>
      </c>
      <c r="K5" s="121">
        <v>9</v>
      </c>
      <c r="L5" s="121">
        <v>10</v>
      </c>
      <c r="M5" s="121">
        <v>11</v>
      </c>
      <c r="N5" s="159" t="s">
        <v>8</v>
      </c>
      <c r="O5" s="160"/>
      <c r="P5" s="16" t="s">
        <v>4</v>
      </c>
      <c r="Q5" s="17" t="s">
        <v>5</v>
      </c>
    </row>
    <row r="6" spans="1:20" ht="15.75" thickTop="1">
      <c r="A6" s="167">
        <v>1</v>
      </c>
      <c r="B6" s="156" t="s">
        <v>28</v>
      </c>
      <c r="C6" s="114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29"/>
      <c r="O6" s="30"/>
      <c r="P6" s="161">
        <f>SUM(C6:M6)</f>
        <v>0</v>
      </c>
      <c r="Q6" s="162"/>
      <c r="T6" s="70"/>
    </row>
    <row r="7" spans="1:17" ht="15.75" customHeight="1">
      <c r="A7" s="154"/>
      <c r="B7" s="157"/>
      <c r="C7" s="112"/>
      <c r="D7" s="10"/>
      <c r="E7" s="10"/>
      <c r="F7" s="10"/>
      <c r="G7" s="10"/>
      <c r="H7" s="10"/>
      <c r="I7" s="10"/>
      <c r="J7" s="10"/>
      <c r="K7" s="10"/>
      <c r="L7" s="10"/>
      <c r="M7" s="10"/>
      <c r="N7" s="31">
        <f>SUBTOTAL(9,C7:M7)</f>
        <v>0</v>
      </c>
      <c r="O7" s="32">
        <f>SUM(N7-O8)</f>
        <v>0</v>
      </c>
      <c r="P7" s="148"/>
      <c r="Q7" s="151"/>
    </row>
    <row r="8" spans="1:17" ht="16.5" customHeight="1">
      <c r="A8" s="155"/>
      <c r="B8" s="158"/>
      <c r="C8" s="113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34"/>
      <c r="O8" s="35">
        <f>SUBTOTAL(9,C8:M8)</f>
        <v>0</v>
      </c>
      <c r="P8" s="148"/>
      <c r="Q8" s="152"/>
    </row>
    <row r="9" spans="1:17" ht="16.5" customHeight="1">
      <c r="A9" s="153">
        <v>2</v>
      </c>
      <c r="B9" s="156" t="s">
        <v>66</v>
      </c>
      <c r="C9" s="117"/>
      <c r="D9" s="118"/>
      <c r="E9" s="117"/>
      <c r="F9" s="117"/>
      <c r="G9" s="117"/>
      <c r="H9" s="117"/>
      <c r="I9" s="117"/>
      <c r="J9" s="117"/>
      <c r="K9" s="117"/>
      <c r="L9" s="117"/>
      <c r="M9" s="117"/>
      <c r="N9" s="29"/>
      <c r="O9" s="30"/>
      <c r="P9" s="147">
        <f>SUM(C9:M9)</f>
        <v>0</v>
      </c>
      <c r="Q9" s="150"/>
    </row>
    <row r="10" spans="1:17" ht="16.5" customHeight="1">
      <c r="A10" s="154"/>
      <c r="B10" s="157"/>
      <c r="C10" s="10"/>
      <c r="D10" s="112"/>
      <c r="E10" s="10"/>
      <c r="F10" s="10"/>
      <c r="G10" s="10"/>
      <c r="H10" s="10"/>
      <c r="I10" s="10"/>
      <c r="J10" s="10"/>
      <c r="K10" s="10"/>
      <c r="L10" s="10"/>
      <c r="M10" s="10"/>
      <c r="N10" s="31">
        <f>SUBTOTAL(9,C10:M10)</f>
        <v>0</v>
      </c>
      <c r="O10" s="32">
        <f>SUM(N10-O11)</f>
        <v>0</v>
      </c>
      <c r="P10" s="148"/>
      <c r="Q10" s="151"/>
    </row>
    <row r="11" spans="1:17" ht="16.5" customHeight="1">
      <c r="A11" s="155"/>
      <c r="B11" s="158"/>
      <c r="C11" s="33"/>
      <c r="D11" s="113"/>
      <c r="E11" s="33"/>
      <c r="F11" s="33"/>
      <c r="G11" s="33"/>
      <c r="H11" s="33"/>
      <c r="I11" s="33"/>
      <c r="J11" s="33"/>
      <c r="K11" s="33"/>
      <c r="L11" s="33"/>
      <c r="M11" s="33"/>
      <c r="N11" s="34"/>
      <c r="O11" s="35">
        <f>SUBTOTAL(9,C11:M11)</f>
        <v>0</v>
      </c>
      <c r="P11" s="149"/>
      <c r="Q11" s="152"/>
    </row>
    <row r="12" spans="1:17" ht="16.5" customHeight="1">
      <c r="A12" s="153">
        <v>3</v>
      </c>
      <c r="B12" s="156" t="s">
        <v>46</v>
      </c>
      <c r="C12" s="117"/>
      <c r="D12" s="117"/>
      <c r="E12" s="118"/>
      <c r="F12" s="117"/>
      <c r="G12" s="117"/>
      <c r="H12" s="117"/>
      <c r="I12" s="117"/>
      <c r="J12" s="117"/>
      <c r="K12" s="117"/>
      <c r="L12" s="117"/>
      <c r="M12" s="117"/>
      <c r="N12" s="29"/>
      <c r="O12" s="30"/>
      <c r="P12" s="147">
        <f>SUM(C12:M12)</f>
        <v>0</v>
      </c>
      <c r="Q12" s="150"/>
    </row>
    <row r="13" spans="1:17" ht="16.5" customHeight="1">
      <c r="A13" s="154"/>
      <c r="B13" s="157"/>
      <c r="C13" s="10"/>
      <c r="D13" s="10"/>
      <c r="E13" s="112"/>
      <c r="F13" s="10"/>
      <c r="G13" s="10"/>
      <c r="H13" s="10"/>
      <c r="I13" s="10"/>
      <c r="J13" s="10"/>
      <c r="K13" s="10"/>
      <c r="L13" s="10"/>
      <c r="M13" s="10"/>
      <c r="N13" s="31">
        <f>SUBTOTAL(9,C13:M13)</f>
        <v>0</v>
      </c>
      <c r="O13" s="32">
        <f>SUM(N13-O14)</f>
        <v>0</v>
      </c>
      <c r="P13" s="148"/>
      <c r="Q13" s="151"/>
    </row>
    <row r="14" spans="1:17" ht="16.5" customHeight="1">
      <c r="A14" s="155"/>
      <c r="B14" s="158"/>
      <c r="C14" s="33"/>
      <c r="D14" s="33"/>
      <c r="E14" s="113"/>
      <c r="F14" s="33"/>
      <c r="G14" s="33"/>
      <c r="H14" s="33"/>
      <c r="I14" s="33"/>
      <c r="J14" s="33"/>
      <c r="K14" s="33"/>
      <c r="L14" s="33"/>
      <c r="M14" s="33"/>
      <c r="N14" s="34"/>
      <c r="O14" s="35">
        <f>SUBTOTAL(9,C14:M14)</f>
        <v>0</v>
      </c>
      <c r="P14" s="149"/>
      <c r="Q14" s="152"/>
    </row>
    <row r="15" spans="1:17" ht="16.5" customHeight="1">
      <c r="A15" s="153">
        <v>4</v>
      </c>
      <c r="B15" s="156" t="s">
        <v>47</v>
      </c>
      <c r="C15" s="117"/>
      <c r="D15" s="117"/>
      <c r="E15" s="117"/>
      <c r="F15" s="118"/>
      <c r="G15" s="117"/>
      <c r="H15" s="117"/>
      <c r="I15" s="117"/>
      <c r="J15" s="117"/>
      <c r="K15" s="117"/>
      <c r="L15" s="117"/>
      <c r="M15" s="117"/>
      <c r="N15" s="29"/>
      <c r="O15" s="30"/>
      <c r="P15" s="147">
        <f>SUM(C15:M15)</f>
        <v>0</v>
      </c>
      <c r="Q15" s="150"/>
    </row>
    <row r="16" spans="1:17" ht="16.5" customHeight="1">
      <c r="A16" s="154"/>
      <c r="B16" s="157"/>
      <c r="C16" s="10"/>
      <c r="D16" s="10"/>
      <c r="E16" s="10"/>
      <c r="F16" s="112"/>
      <c r="G16" s="10"/>
      <c r="H16" s="10"/>
      <c r="I16" s="10"/>
      <c r="J16" s="10"/>
      <c r="K16" s="10"/>
      <c r="L16" s="10"/>
      <c r="M16" s="10"/>
      <c r="N16" s="31">
        <f>SUBTOTAL(9,C16:M16)</f>
        <v>0</v>
      </c>
      <c r="O16" s="32">
        <f>SUM(N16-O17)</f>
        <v>0</v>
      </c>
      <c r="P16" s="148"/>
      <c r="Q16" s="151"/>
    </row>
    <row r="17" spans="1:17" ht="16.5" customHeight="1">
      <c r="A17" s="155"/>
      <c r="B17" s="158"/>
      <c r="C17" s="33"/>
      <c r="D17" s="33"/>
      <c r="E17" s="33"/>
      <c r="F17" s="113"/>
      <c r="G17" s="33"/>
      <c r="H17" s="33"/>
      <c r="I17" s="33"/>
      <c r="J17" s="33"/>
      <c r="K17" s="33"/>
      <c r="L17" s="33"/>
      <c r="M17" s="33"/>
      <c r="N17" s="34"/>
      <c r="O17" s="35">
        <f>SUBTOTAL(9,C17:M17)</f>
        <v>0</v>
      </c>
      <c r="P17" s="149"/>
      <c r="Q17" s="152"/>
    </row>
    <row r="18" spans="1:17" ht="16.5" customHeight="1">
      <c r="A18" s="153">
        <v>5</v>
      </c>
      <c r="B18" s="156" t="s">
        <v>48</v>
      </c>
      <c r="C18" s="117"/>
      <c r="D18" s="117"/>
      <c r="E18" s="117"/>
      <c r="F18" s="117"/>
      <c r="G18" s="118"/>
      <c r="H18" s="117"/>
      <c r="I18" s="117"/>
      <c r="J18" s="117"/>
      <c r="K18" s="117"/>
      <c r="L18" s="117"/>
      <c r="M18" s="117"/>
      <c r="N18" s="29"/>
      <c r="O18" s="30"/>
      <c r="P18" s="147">
        <f>SUM(C18:M18)</f>
        <v>0</v>
      </c>
      <c r="Q18" s="150"/>
    </row>
    <row r="19" spans="1:17" ht="16.5" customHeight="1">
      <c r="A19" s="154"/>
      <c r="B19" s="157"/>
      <c r="C19" s="10"/>
      <c r="D19" s="10"/>
      <c r="E19" s="10"/>
      <c r="F19" s="10"/>
      <c r="G19" s="112"/>
      <c r="H19" s="10"/>
      <c r="I19" s="10"/>
      <c r="J19" s="10"/>
      <c r="K19" s="10"/>
      <c r="L19" s="10"/>
      <c r="M19" s="10"/>
      <c r="N19" s="31">
        <f>SUBTOTAL(9,C19:M19)</f>
        <v>0</v>
      </c>
      <c r="O19" s="32">
        <f>SUM(N19-O20)</f>
        <v>0</v>
      </c>
      <c r="P19" s="148"/>
      <c r="Q19" s="151"/>
    </row>
    <row r="20" spans="1:17" ht="16.5" customHeight="1">
      <c r="A20" s="155"/>
      <c r="B20" s="158"/>
      <c r="C20" s="33"/>
      <c r="D20" s="33"/>
      <c r="E20" s="33"/>
      <c r="F20" s="33"/>
      <c r="G20" s="113"/>
      <c r="H20" s="33"/>
      <c r="I20" s="33"/>
      <c r="J20" s="33"/>
      <c r="K20" s="33"/>
      <c r="L20" s="33"/>
      <c r="M20" s="33"/>
      <c r="N20" s="34"/>
      <c r="O20" s="35">
        <f>SUBTOTAL(9,C20:M20)</f>
        <v>0</v>
      </c>
      <c r="P20" s="149"/>
      <c r="Q20" s="152"/>
    </row>
    <row r="21" spans="1:17" ht="16.5" customHeight="1">
      <c r="A21" s="153">
        <v>6</v>
      </c>
      <c r="B21" s="156" t="s">
        <v>27</v>
      </c>
      <c r="C21" s="117"/>
      <c r="D21" s="117"/>
      <c r="E21" s="117"/>
      <c r="F21" s="117"/>
      <c r="G21" s="117"/>
      <c r="H21" s="118"/>
      <c r="I21" s="117"/>
      <c r="J21" s="117"/>
      <c r="K21" s="117"/>
      <c r="L21" s="117"/>
      <c r="M21" s="117"/>
      <c r="N21" s="29"/>
      <c r="O21" s="30"/>
      <c r="P21" s="147">
        <f>SUM(C21:M21)</f>
        <v>0</v>
      </c>
      <c r="Q21" s="150"/>
    </row>
    <row r="22" spans="1:17" ht="16.5" customHeight="1">
      <c r="A22" s="154"/>
      <c r="B22" s="157"/>
      <c r="C22" s="10"/>
      <c r="D22" s="10"/>
      <c r="E22" s="10"/>
      <c r="F22" s="10"/>
      <c r="G22" s="10"/>
      <c r="H22" s="112"/>
      <c r="I22" s="10"/>
      <c r="J22" s="10"/>
      <c r="K22" s="10"/>
      <c r="L22" s="10"/>
      <c r="M22" s="10"/>
      <c r="N22" s="31">
        <f>SUBTOTAL(9,C22:M22)</f>
        <v>0</v>
      </c>
      <c r="O22" s="32">
        <f>SUM(N22-O23)</f>
        <v>0</v>
      </c>
      <c r="P22" s="148"/>
      <c r="Q22" s="151"/>
    </row>
    <row r="23" spans="1:17" ht="16.5" customHeight="1">
      <c r="A23" s="155"/>
      <c r="B23" s="158"/>
      <c r="C23" s="33"/>
      <c r="D23" s="33"/>
      <c r="E23" s="33"/>
      <c r="F23" s="33"/>
      <c r="G23" s="33"/>
      <c r="H23" s="113"/>
      <c r="I23" s="33"/>
      <c r="J23" s="33"/>
      <c r="K23" s="33"/>
      <c r="L23" s="33"/>
      <c r="M23" s="33"/>
      <c r="N23" s="34"/>
      <c r="O23" s="35">
        <f>SUBTOTAL(9,C23:M23)</f>
        <v>0</v>
      </c>
      <c r="P23" s="149"/>
      <c r="Q23" s="152"/>
    </row>
    <row r="24" spans="1:17" ht="16.5" customHeight="1">
      <c r="A24" s="153">
        <v>7</v>
      </c>
      <c r="B24" s="156" t="s">
        <v>49</v>
      </c>
      <c r="C24" s="117"/>
      <c r="D24" s="117"/>
      <c r="E24" s="117"/>
      <c r="F24" s="117"/>
      <c r="G24" s="117"/>
      <c r="H24" s="117"/>
      <c r="I24" s="118"/>
      <c r="J24" s="117"/>
      <c r="K24" s="117"/>
      <c r="L24" s="117"/>
      <c r="M24" s="117"/>
      <c r="N24" s="29"/>
      <c r="O24" s="30"/>
      <c r="P24" s="147">
        <f>SUM(C24:M24)</f>
        <v>0</v>
      </c>
      <c r="Q24" s="150"/>
    </row>
    <row r="25" spans="1:17" ht="16.5" customHeight="1">
      <c r="A25" s="154"/>
      <c r="B25" s="157"/>
      <c r="C25" s="10"/>
      <c r="D25" s="10"/>
      <c r="E25" s="10"/>
      <c r="F25" s="10"/>
      <c r="G25" s="10"/>
      <c r="H25" s="10"/>
      <c r="I25" s="112"/>
      <c r="J25" s="10"/>
      <c r="K25" s="10"/>
      <c r="L25" s="10"/>
      <c r="M25" s="10"/>
      <c r="N25" s="31">
        <f>SUBTOTAL(9,C25:M25)</f>
        <v>0</v>
      </c>
      <c r="O25" s="32">
        <f>SUM(N25-O26)</f>
        <v>0</v>
      </c>
      <c r="P25" s="148"/>
      <c r="Q25" s="151"/>
    </row>
    <row r="26" spans="1:17" ht="16.5" customHeight="1">
      <c r="A26" s="155"/>
      <c r="B26" s="158"/>
      <c r="C26" s="33"/>
      <c r="D26" s="33"/>
      <c r="E26" s="33"/>
      <c r="F26" s="33"/>
      <c r="G26" s="33"/>
      <c r="H26" s="33"/>
      <c r="I26" s="113"/>
      <c r="J26" s="33"/>
      <c r="K26" s="33"/>
      <c r="L26" s="33"/>
      <c r="M26" s="33"/>
      <c r="N26" s="34"/>
      <c r="O26" s="35">
        <f>SUBTOTAL(9,C26:M26)</f>
        <v>0</v>
      </c>
      <c r="P26" s="149"/>
      <c r="Q26" s="152"/>
    </row>
    <row r="27" spans="1:22" ht="15.75" customHeight="1">
      <c r="A27" s="153">
        <v>8</v>
      </c>
      <c r="B27" s="157" t="s">
        <v>52</v>
      </c>
      <c r="C27" s="11"/>
      <c r="D27" s="117"/>
      <c r="E27" s="117"/>
      <c r="F27" s="117"/>
      <c r="G27" s="117"/>
      <c r="H27" s="117"/>
      <c r="I27" s="117"/>
      <c r="J27" s="118"/>
      <c r="K27" s="117"/>
      <c r="L27" s="117"/>
      <c r="M27" s="117"/>
      <c r="N27" s="29"/>
      <c r="O27" s="30"/>
      <c r="P27" s="147">
        <f>SUM(C27:M27)</f>
        <v>0</v>
      </c>
      <c r="Q27" s="150"/>
      <c r="U27" s="102"/>
      <c r="V27" s="101"/>
    </row>
    <row r="28" spans="1:22" ht="15.75" customHeight="1">
      <c r="A28" s="154"/>
      <c r="B28" s="157"/>
      <c r="C28" s="12"/>
      <c r="D28" s="10"/>
      <c r="E28" s="10"/>
      <c r="F28" s="10"/>
      <c r="G28" s="10"/>
      <c r="H28" s="10"/>
      <c r="I28" s="10"/>
      <c r="J28" s="112"/>
      <c r="K28" s="10"/>
      <c r="L28" s="10"/>
      <c r="M28" s="10"/>
      <c r="N28" s="31">
        <f>SUBTOTAL(9,C28:M28)</f>
        <v>0</v>
      </c>
      <c r="O28" s="32">
        <f>SUM(N28-O29)</f>
        <v>0</v>
      </c>
      <c r="P28" s="148"/>
      <c r="Q28" s="151"/>
      <c r="U28" s="102"/>
      <c r="V28" s="103"/>
    </row>
    <row r="29" spans="1:22" ht="16.5" customHeight="1">
      <c r="A29" s="155"/>
      <c r="B29" s="157"/>
      <c r="C29" s="13"/>
      <c r="D29" s="33"/>
      <c r="E29" s="33"/>
      <c r="F29" s="33"/>
      <c r="G29" s="33"/>
      <c r="H29" s="33"/>
      <c r="I29" s="33"/>
      <c r="J29" s="113"/>
      <c r="K29" s="33"/>
      <c r="L29" s="33"/>
      <c r="M29" s="33"/>
      <c r="N29" s="34"/>
      <c r="O29" s="35">
        <f>SUBTOTAL(9,C29:M29)</f>
        <v>0</v>
      </c>
      <c r="P29" s="149"/>
      <c r="Q29" s="152"/>
      <c r="U29" s="102"/>
      <c r="V29" s="103"/>
    </row>
    <row r="30" spans="1:22" ht="15.75" customHeight="1">
      <c r="A30" s="153">
        <v>9</v>
      </c>
      <c r="B30" s="156" t="s">
        <v>50</v>
      </c>
      <c r="C30" s="117"/>
      <c r="D30" s="117"/>
      <c r="E30" s="117"/>
      <c r="F30" s="117"/>
      <c r="G30" s="117"/>
      <c r="H30" s="117"/>
      <c r="I30" s="117"/>
      <c r="J30" s="117"/>
      <c r="K30" s="118"/>
      <c r="L30" s="117"/>
      <c r="M30" s="117"/>
      <c r="N30" s="29"/>
      <c r="O30" s="30"/>
      <c r="P30" s="147">
        <f>SUM(C30:M30)</f>
        <v>0</v>
      </c>
      <c r="Q30" s="150"/>
      <c r="U30" s="102"/>
      <c r="V30" s="103"/>
    </row>
    <row r="31" spans="1:22" ht="15.75" customHeight="1">
      <c r="A31" s="154"/>
      <c r="B31" s="157"/>
      <c r="C31" s="10"/>
      <c r="D31" s="10"/>
      <c r="E31" s="10"/>
      <c r="F31" s="10"/>
      <c r="G31" s="10"/>
      <c r="H31" s="10"/>
      <c r="I31" s="10"/>
      <c r="J31" s="10"/>
      <c r="K31" s="112"/>
      <c r="L31" s="10"/>
      <c r="M31" s="10"/>
      <c r="N31" s="31">
        <f>SUBTOTAL(9,C31:M31)</f>
        <v>0</v>
      </c>
      <c r="O31" s="32">
        <f>SUM(N31-O32)</f>
        <v>0</v>
      </c>
      <c r="P31" s="148"/>
      <c r="Q31" s="151"/>
      <c r="U31" s="102"/>
      <c r="V31" s="103"/>
    </row>
    <row r="32" spans="1:22" ht="16.5" customHeight="1">
      <c r="A32" s="155"/>
      <c r="B32" s="158"/>
      <c r="C32" s="33"/>
      <c r="D32" s="33"/>
      <c r="E32" s="33"/>
      <c r="F32" s="33"/>
      <c r="G32" s="33"/>
      <c r="H32" s="33"/>
      <c r="I32" s="33"/>
      <c r="J32" s="33"/>
      <c r="K32" s="113"/>
      <c r="L32" s="33"/>
      <c r="M32" s="33"/>
      <c r="N32" s="34"/>
      <c r="O32" s="35">
        <f>SUBTOTAL(9,C32:M32)</f>
        <v>0</v>
      </c>
      <c r="P32" s="149"/>
      <c r="Q32" s="152"/>
      <c r="U32" s="102"/>
      <c r="V32" s="102"/>
    </row>
    <row r="33" spans="1:22" ht="16.5" customHeight="1">
      <c r="A33" s="153">
        <v>10</v>
      </c>
      <c r="B33" s="156" t="s">
        <v>53</v>
      </c>
      <c r="C33" s="117"/>
      <c r="D33" s="117"/>
      <c r="E33" s="117"/>
      <c r="F33" s="117"/>
      <c r="G33" s="117"/>
      <c r="H33" s="117"/>
      <c r="I33" s="117"/>
      <c r="J33" s="117"/>
      <c r="K33" s="117"/>
      <c r="L33" s="118"/>
      <c r="M33" s="117"/>
      <c r="N33" s="29"/>
      <c r="O33" s="30"/>
      <c r="P33" s="147">
        <f>SUM(C33:M33)</f>
        <v>0</v>
      </c>
      <c r="Q33" s="150"/>
      <c r="U33" s="102"/>
      <c r="V33" s="102"/>
    </row>
    <row r="34" spans="1:22" ht="16.5" customHeight="1">
      <c r="A34" s="154"/>
      <c r="B34" s="157"/>
      <c r="C34" s="10"/>
      <c r="D34" s="10"/>
      <c r="E34" s="10"/>
      <c r="F34" s="10"/>
      <c r="G34" s="10"/>
      <c r="H34" s="10"/>
      <c r="I34" s="10"/>
      <c r="J34" s="10"/>
      <c r="K34" s="10"/>
      <c r="L34" s="112"/>
      <c r="M34" s="10"/>
      <c r="N34" s="31">
        <f>SUBTOTAL(9,C34:M34)</f>
        <v>0</v>
      </c>
      <c r="O34" s="32">
        <f>SUM(N34-O35)</f>
        <v>0</v>
      </c>
      <c r="P34" s="148"/>
      <c r="Q34" s="151"/>
      <c r="T34" s="103"/>
      <c r="U34" s="102"/>
      <c r="V34" s="102"/>
    </row>
    <row r="35" spans="1:22" ht="16.5" customHeight="1">
      <c r="A35" s="155"/>
      <c r="B35" s="158"/>
      <c r="C35" s="33"/>
      <c r="D35" s="33"/>
      <c r="E35" s="33"/>
      <c r="F35" s="33"/>
      <c r="G35" s="33"/>
      <c r="H35" s="33"/>
      <c r="I35" s="33"/>
      <c r="J35" s="33"/>
      <c r="K35" s="33"/>
      <c r="L35" s="113"/>
      <c r="M35" s="33"/>
      <c r="N35" s="34"/>
      <c r="O35" s="35">
        <f>SUBTOTAL(9,C35:M35)</f>
        <v>0</v>
      </c>
      <c r="P35" s="149"/>
      <c r="Q35" s="152"/>
      <c r="T35" s="103"/>
      <c r="U35" s="102"/>
      <c r="V35" s="102"/>
    </row>
    <row r="36" spans="1:17" ht="15">
      <c r="A36" s="153">
        <v>11</v>
      </c>
      <c r="B36" s="156" t="s">
        <v>51</v>
      </c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8"/>
      <c r="N36" s="29"/>
      <c r="O36" s="30"/>
      <c r="P36" s="147">
        <f>SUM(C36:M36)</f>
        <v>0</v>
      </c>
      <c r="Q36" s="150"/>
    </row>
    <row r="37" spans="1:17" ht="15">
      <c r="A37" s="154"/>
      <c r="B37" s="157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12"/>
      <c r="N37" s="31">
        <f>SUBTOTAL(9,C37:M37)</f>
        <v>0</v>
      </c>
      <c r="O37" s="32">
        <f>SUM(N37-O38)</f>
        <v>0</v>
      </c>
      <c r="P37" s="148"/>
      <c r="Q37" s="151"/>
    </row>
    <row r="38" spans="1:17" ht="15.75" thickBot="1">
      <c r="A38" s="164"/>
      <c r="B38" s="163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19"/>
      <c r="N38" s="36"/>
      <c r="O38" s="37">
        <f>SUBTOTAL(109,C38:M38)</f>
        <v>0</v>
      </c>
      <c r="P38" s="165"/>
      <c r="Q38" s="166"/>
    </row>
    <row r="39" spans="13:15" ht="12.75">
      <c r="M39" s="19" t="str">
        <f>IF(N39&lt;&gt;O39,"! Väravate vahe ei ole õige. Andmete sisestus pooleli või tulemused sisestatud valesti =&gt;&gt;"," ")</f>
        <v> </v>
      </c>
      <c r="N39">
        <f>SUM(N6:N38)</f>
        <v>0</v>
      </c>
      <c r="O39">
        <f>O8+O29+O32+O38+O35+O11+O14+O17+O20+O23+O26</f>
        <v>0</v>
      </c>
    </row>
  </sheetData>
  <sheetProtection/>
  <mergeCells count="45">
    <mergeCell ref="B6:B8"/>
    <mergeCell ref="A6:A8"/>
    <mergeCell ref="A27:A29"/>
    <mergeCell ref="B30:B32"/>
    <mergeCell ref="A33:A35"/>
    <mergeCell ref="B33:B35"/>
    <mergeCell ref="A9:A11"/>
    <mergeCell ref="A30:A32"/>
    <mergeCell ref="B15:B17"/>
    <mergeCell ref="A18:A20"/>
    <mergeCell ref="P33:P35"/>
    <mergeCell ref="Q33:Q35"/>
    <mergeCell ref="B36:B38"/>
    <mergeCell ref="A36:A38"/>
    <mergeCell ref="B27:B29"/>
    <mergeCell ref="Q12:Q14"/>
    <mergeCell ref="P36:P38"/>
    <mergeCell ref="Q36:Q38"/>
    <mergeCell ref="P30:P32"/>
    <mergeCell ref="Q30:Q32"/>
    <mergeCell ref="N5:O5"/>
    <mergeCell ref="P6:P8"/>
    <mergeCell ref="Q6:Q8"/>
    <mergeCell ref="P27:P29"/>
    <mergeCell ref="Q27:Q29"/>
    <mergeCell ref="P21:P23"/>
    <mergeCell ref="Q15:Q17"/>
    <mergeCell ref="Q18:Q20"/>
    <mergeCell ref="Q21:Q23"/>
    <mergeCell ref="Q24:Q26"/>
    <mergeCell ref="A21:A23"/>
    <mergeCell ref="B21:B23"/>
    <mergeCell ref="A24:A26"/>
    <mergeCell ref="B24:B26"/>
    <mergeCell ref="B9:B11"/>
    <mergeCell ref="A12:A14"/>
    <mergeCell ref="B12:B14"/>
    <mergeCell ref="A15:A17"/>
    <mergeCell ref="B18:B20"/>
    <mergeCell ref="P9:P11"/>
    <mergeCell ref="P12:P14"/>
    <mergeCell ref="P15:P17"/>
    <mergeCell ref="P18:P20"/>
    <mergeCell ref="P24:P26"/>
    <mergeCell ref="Q9:Q11"/>
  </mergeCells>
  <printOptions/>
  <pageMargins left="0.7480314960629921" right="0.31496062992125984" top="0.6692913385826772" bottom="0.7086614173228347" header="0.5118110236220472" footer="0.433070866141732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70" sqref="E70"/>
    </sheetView>
  </sheetViews>
  <sheetFormatPr defaultColWidth="9.140625" defaultRowHeight="12.75"/>
  <cols>
    <col min="1" max="1" width="7.8515625" style="80" customWidth="1"/>
    <col min="2" max="2" width="21.57421875" style="80" customWidth="1"/>
    <col min="3" max="3" width="1.1484375" style="80" customWidth="1"/>
    <col min="4" max="4" width="7.8515625" style="80" customWidth="1"/>
    <col min="5" max="5" width="21.57421875" style="80" customWidth="1"/>
    <col min="6" max="6" width="1.1484375" style="80" customWidth="1"/>
    <col min="7" max="7" width="8.57421875" style="80" customWidth="1"/>
    <col min="8" max="8" width="21.57421875" style="80" customWidth="1"/>
    <col min="9" max="16384" width="9.140625" style="80" customWidth="1"/>
  </cols>
  <sheetData>
    <row r="1" ht="18">
      <c r="A1" s="79" t="str">
        <f>Ajakava!A1</f>
        <v>2022 EESTI MEISTRIVÕISTLUSED KÄSIPALLIS</v>
      </c>
    </row>
    <row r="2" spans="1:7" ht="18">
      <c r="A2" s="79" t="str">
        <f>Ajakava!A2</f>
        <v>NOORMEHED C KLASS</v>
      </c>
      <c r="E2" s="81" t="str">
        <f>Tabel!N2</f>
        <v>21.01.-23.01.2022</v>
      </c>
      <c r="F2" s="82"/>
      <c r="G2" s="82" t="str">
        <f>Tabel!O2</f>
        <v>VIIMSI/ KEHRA</v>
      </c>
    </row>
    <row r="3" spans="1:7" ht="14.25">
      <c r="A3" s="83" t="str">
        <f>Ajakava!F2</f>
        <v>sündinud 2007-2009</v>
      </c>
      <c r="E3" s="81" t="str">
        <f>Tabel!N3</f>
        <v>27.05.-29.05.2022</v>
      </c>
      <c r="F3" s="82"/>
      <c r="G3" s="82" t="str">
        <f>Tabel!O3</f>
        <v>VILJANDI</v>
      </c>
    </row>
    <row r="5" spans="1:3" ht="14.25">
      <c r="A5" s="175" t="s">
        <v>9</v>
      </c>
      <c r="B5" s="175"/>
      <c r="C5" s="175"/>
    </row>
    <row r="6" spans="1:8" ht="15">
      <c r="A6" s="84"/>
      <c r="B6" s="85" t="s">
        <v>10</v>
      </c>
      <c r="C6" s="84"/>
      <c r="D6" s="176" t="s">
        <v>11</v>
      </c>
      <c r="E6" s="176"/>
      <c r="F6" s="86"/>
      <c r="G6" s="177" t="s">
        <v>12</v>
      </c>
      <c r="H6" s="177"/>
    </row>
    <row r="7" spans="1:8" ht="12.75">
      <c r="A7" s="87" t="s">
        <v>13</v>
      </c>
      <c r="B7" s="168"/>
      <c r="C7" s="168"/>
      <c r="D7" s="168"/>
      <c r="E7" s="168"/>
      <c r="G7" s="168"/>
      <c r="H7" s="168"/>
    </row>
    <row r="8" spans="1:8" ht="12.75">
      <c r="A8" s="87" t="s">
        <v>14</v>
      </c>
      <c r="B8" s="168"/>
      <c r="C8" s="168"/>
      <c r="D8" s="168"/>
      <c r="E8" s="168"/>
      <c r="G8" s="168"/>
      <c r="H8" s="168"/>
    </row>
    <row r="9" spans="1:8" ht="12.75">
      <c r="A9" s="87" t="s">
        <v>15</v>
      </c>
      <c r="B9" s="168"/>
      <c r="C9" s="168"/>
      <c r="D9" s="168"/>
      <c r="E9" s="168"/>
      <c r="G9" s="168"/>
      <c r="H9" s="168"/>
    </row>
    <row r="10" spans="1:8" ht="12.75">
      <c r="A10" s="87" t="s">
        <v>16</v>
      </c>
      <c r="B10" s="168"/>
      <c r="C10" s="168"/>
      <c r="D10" s="168"/>
      <c r="E10" s="168"/>
      <c r="G10" s="168"/>
      <c r="H10" s="168"/>
    </row>
    <row r="11" spans="1:8" ht="12.75">
      <c r="A11" s="87" t="s">
        <v>17</v>
      </c>
      <c r="B11" s="168"/>
      <c r="C11" s="168"/>
      <c r="D11" s="168"/>
      <c r="E11" s="168"/>
      <c r="G11" s="168"/>
      <c r="H11" s="168"/>
    </row>
    <row r="12" spans="1:8" ht="12.75">
      <c r="A12" s="87" t="s">
        <v>18</v>
      </c>
      <c r="B12" s="168"/>
      <c r="C12" s="168"/>
      <c r="D12" s="168"/>
      <c r="E12" s="168"/>
      <c r="G12" s="168"/>
      <c r="H12" s="168"/>
    </row>
    <row r="13" spans="1:8" ht="12.75">
      <c r="A13" s="87" t="s">
        <v>41</v>
      </c>
      <c r="B13" s="168"/>
      <c r="C13" s="168"/>
      <c r="D13" s="168"/>
      <c r="E13" s="168"/>
      <c r="G13" s="168"/>
      <c r="H13" s="168"/>
    </row>
    <row r="14" spans="1:8" ht="12.75">
      <c r="A14" s="87" t="s">
        <v>42</v>
      </c>
      <c r="B14" s="168"/>
      <c r="C14" s="168"/>
      <c r="D14" s="168"/>
      <c r="E14" s="168"/>
      <c r="G14" s="168"/>
      <c r="H14" s="168"/>
    </row>
    <row r="15" spans="1:8" ht="12.75">
      <c r="A15" s="87" t="s">
        <v>43</v>
      </c>
      <c r="B15" s="168"/>
      <c r="C15" s="168"/>
      <c r="D15" s="168"/>
      <c r="E15" s="168"/>
      <c r="G15" s="168"/>
      <c r="H15" s="168"/>
    </row>
    <row r="16" spans="1:8" ht="12.75">
      <c r="A16" s="87" t="s">
        <v>44</v>
      </c>
      <c r="B16" s="168"/>
      <c r="C16" s="168"/>
      <c r="D16" s="168"/>
      <c r="E16" s="168"/>
      <c r="G16" s="168"/>
      <c r="H16" s="168"/>
    </row>
    <row r="17" spans="1:8" ht="12.75">
      <c r="A17" s="87" t="s">
        <v>45</v>
      </c>
      <c r="B17" s="168"/>
      <c r="C17" s="168"/>
      <c r="D17" s="168"/>
      <c r="E17" s="168"/>
      <c r="G17" s="168"/>
      <c r="H17" s="168"/>
    </row>
    <row r="18" ht="12.75">
      <c r="A18" s="87"/>
    </row>
    <row r="19" spans="1:8" ht="7.5" customHeight="1" thickBot="1">
      <c r="A19" s="88"/>
      <c r="B19" s="88"/>
      <c r="D19" s="88"/>
      <c r="E19" s="88"/>
      <c r="G19" s="88"/>
      <c r="H19" s="88"/>
    </row>
    <row r="20" spans="1:8" ht="21" thickTop="1">
      <c r="A20" s="89" t="s">
        <v>19</v>
      </c>
      <c r="B20" s="90">
        <f>IF(B7&gt;0,B7,"")</f>
      </c>
      <c r="D20" s="89" t="s">
        <v>20</v>
      </c>
      <c r="E20" s="90">
        <f>IF(B8&gt;0,B8,"")</f>
      </c>
      <c r="G20" s="89" t="s">
        <v>21</v>
      </c>
      <c r="H20" s="90">
        <f>IF(B9&gt;0,B9,"")</f>
      </c>
    </row>
    <row r="21" spans="1:8" ht="14.25">
      <c r="A21" s="91">
        <v>1</v>
      </c>
      <c r="B21" s="92"/>
      <c r="D21" s="91">
        <v>1</v>
      </c>
      <c r="E21" s="92"/>
      <c r="G21" s="91">
        <v>1</v>
      </c>
      <c r="H21" s="92"/>
    </row>
    <row r="22" spans="1:8" ht="14.25">
      <c r="A22" s="91">
        <v>2</v>
      </c>
      <c r="B22" s="92"/>
      <c r="D22" s="91">
        <v>2</v>
      </c>
      <c r="E22" s="92"/>
      <c r="G22" s="91">
        <v>2</v>
      </c>
      <c r="H22" s="92"/>
    </row>
    <row r="23" spans="1:8" ht="14.25">
      <c r="A23" s="91">
        <v>3</v>
      </c>
      <c r="B23" s="92"/>
      <c r="D23" s="91">
        <v>3</v>
      </c>
      <c r="E23" s="92"/>
      <c r="G23" s="91">
        <v>3</v>
      </c>
      <c r="H23" s="92"/>
    </row>
    <row r="24" spans="1:8" ht="14.25">
      <c r="A24" s="91">
        <v>4</v>
      </c>
      <c r="B24" s="92"/>
      <c r="D24" s="91">
        <v>4</v>
      </c>
      <c r="E24" s="92"/>
      <c r="G24" s="91">
        <v>4</v>
      </c>
      <c r="H24" s="92"/>
    </row>
    <row r="25" spans="1:8" ht="14.25">
      <c r="A25" s="91">
        <v>5</v>
      </c>
      <c r="B25" s="92"/>
      <c r="D25" s="91">
        <v>5</v>
      </c>
      <c r="E25" s="92"/>
      <c r="G25" s="91">
        <v>5</v>
      </c>
      <c r="H25" s="92"/>
    </row>
    <row r="26" spans="1:8" ht="14.25">
      <c r="A26" s="91">
        <v>6</v>
      </c>
      <c r="B26" s="92"/>
      <c r="D26" s="91">
        <v>6</v>
      </c>
      <c r="E26" s="92"/>
      <c r="G26" s="91">
        <v>6</v>
      </c>
      <c r="H26" s="92"/>
    </row>
    <row r="27" spans="1:8" ht="14.25">
      <c r="A27" s="91">
        <v>7</v>
      </c>
      <c r="B27" s="92"/>
      <c r="D27" s="91">
        <v>7</v>
      </c>
      <c r="E27" s="92"/>
      <c r="G27" s="91">
        <v>7</v>
      </c>
      <c r="H27" s="92"/>
    </row>
    <row r="28" spans="1:8" ht="14.25">
      <c r="A28" s="91">
        <v>8</v>
      </c>
      <c r="B28" s="92"/>
      <c r="D28" s="91">
        <v>8</v>
      </c>
      <c r="E28" s="92"/>
      <c r="G28" s="91">
        <v>8</v>
      </c>
      <c r="H28" s="92"/>
    </row>
    <row r="29" spans="1:8" ht="14.25">
      <c r="A29" s="91">
        <v>9</v>
      </c>
      <c r="B29" s="92"/>
      <c r="D29" s="91">
        <v>9</v>
      </c>
      <c r="E29" s="92"/>
      <c r="G29" s="91">
        <v>9</v>
      </c>
      <c r="H29" s="92"/>
    </row>
    <row r="30" spans="1:8" ht="14.25">
      <c r="A30" s="91">
        <v>10</v>
      </c>
      <c r="B30" s="92"/>
      <c r="D30" s="91">
        <v>10</v>
      </c>
      <c r="E30" s="92"/>
      <c r="G30" s="91">
        <v>10</v>
      </c>
      <c r="H30" s="92"/>
    </row>
    <row r="31" spans="1:8" ht="14.25">
      <c r="A31" s="91">
        <v>11</v>
      </c>
      <c r="B31" s="92"/>
      <c r="D31" s="91">
        <v>11</v>
      </c>
      <c r="E31" s="92"/>
      <c r="G31" s="91">
        <v>11</v>
      </c>
      <c r="H31" s="92"/>
    </row>
    <row r="32" spans="1:8" ht="14.25">
      <c r="A32" s="91">
        <v>12</v>
      </c>
      <c r="B32" s="92"/>
      <c r="D32" s="91">
        <v>12</v>
      </c>
      <c r="E32" s="92"/>
      <c r="G32" s="91">
        <v>12</v>
      </c>
      <c r="H32" s="92"/>
    </row>
    <row r="33" spans="1:8" ht="14.25">
      <c r="A33" s="91">
        <v>13</v>
      </c>
      <c r="B33" s="92"/>
      <c r="D33" s="91">
        <v>13</v>
      </c>
      <c r="E33" s="92"/>
      <c r="G33" s="91">
        <v>13</v>
      </c>
      <c r="H33" s="92"/>
    </row>
    <row r="34" spans="1:8" ht="14.25">
      <c r="A34" s="91">
        <v>14</v>
      </c>
      <c r="B34" s="92"/>
      <c r="D34" s="91">
        <v>14</v>
      </c>
      <c r="E34" s="92"/>
      <c r="G34" s="91">
        <v>14</v>
      </c>
      <c r="H34" s="92"/>
    </row>
    <row r="35" spans="1:8" ht="14.25">
      <c r="A35" s="91">
        <v>15</v>
      </c>
      <c r="B35" s="92"/>
      <c r="D35" s="91">
        <v>15</v>
      </c>
      <c r="E35" s="92"/>
      <c r="G35" s="91">
        <v>15</v>
      </c>
      <c r="H35" s="92"/>
    </row>
    <row r="36" spans="1:8" ht="14.25">
      <c r="A36" s="93">
        <v>16</v>
      </c>
      <c r="B36" s="94"/>
      <c r="D36" s="93">
        <v>16</v>
      </c>
      <c r="E36" s="94"/>
      <c r="G36" s="93">
        <v>16</v>
      </c>
      <c r="H36" s="94"/>
    </row>
    <row r="37" spans="1:8" ht="12.75">
      <c r="A37" s="95" t="s">
        <v>22</v>
      </c>
      <c r="B37" s="92"/>
      <c r="D37" s="95" t="s">
        <v>22</v>
      </c>
      <c r="E37" s="92"/>
      <c r="G37" s="95" t="s">
        <v>22</v>
      </c>
      <c r="H37" s="92"/>
    </row>
    <row r="38" spans="1:8" ht="13.5" thickBot="1">
      <c r="A38" s="96" t="s">
        <v>22</v>
      </c>
      <c r="B38" s="97"/>
      <c r="D38" s="96" t="s">
        <v>22</v>
      </c>
      <c r="E38" s="97"/>
      <c r="G38" s="96" t="s">
        <v>22</v>
      </c>
      <c r="H38" s="97"/>
    </row>
    <row r="39" ht="13.5" thickTop="1"/>
    <row r="40" spans="1:2" ht="15">
      <c r="A40" s="98" t="s">
        <v>23</v>
      </c>
      <c r="B40" s="98"/>
    </row>
    <row r="41" spans="1:5" ht="15">
      <c r="A41" s="98"/>
      <c r="B41" s="85" t="s">
        <v>24</v>
      </c>
      <c r="D41" s="169" t="s">
        <v>10</v>
      </c>
      <c r="E41" s="169"/>
    </row>
    <row r="42" spans="1:5" ht="12.75">
      <c r="A42" s="87" t="s">
        <v>13</v>
      </c>
      <c r="B42" s="170"/>
      <c r="C42" s="170"/>
      <c r="D42" s="168"/>
      <c r="E42" s="168"/>
    </row>
    <row r="43" spans="1:5" ht="12.75">
      <c r="A43" s="87" t="s">
        <v>14</v>
      </c>
      <c r="B43" s="170"/>
      <c r="C43" s="170"/>
      <c r="D43" s="168"/>
      <c r="E43" s="168"/>
    </row>
    <row r="44" spans="1:5" ht="12.75">
      <c r="A44" s="87" t="s">
        <v>15</v>
      </c>
      <c r="B44" s="170"/>
      <c r="C44" s="170"/>
      <c r="D44" s="168"/>
      <c r="E44" s="168"/>
    </row>
    <row r="45" spans="1:5" ht="12.75">
      <c r="A45" s="87" t="s">
        <v>16</v>
      </c>
      <c r="B45" s="170"/>
      <c r="C45" s="170"/>
      <c r="D45" s="168"/>
      <c r="E45" s="168"/>
    </row>
    <row r="46" spans="1:5" ht="12.75">
      <c r="A46" s="87" t="s">
        <v>17</v>
      </c>
      <c r="B46" s="170"/>
      <c r="C46" s="170"/>
      <c r="D46" s="168"/>
      <c r="E46" s="168"/>
    </row>
    <row r="47" spans="1:5" ht="12.75">
      <c r="A47" s="87" t="s">
        <v>18</v>
      </c>
      <c r="B47" s="170"/>
      <c r="C47" s="170"/>
      <c r="D47" s="168"/>
      <c r="E47" s="168"/>
    </row>
    <row r="48" spans="1:5" ht="12.75">
      <c r="A48" s="87" t="s">
        <v>41</v>
      </c>
      <c r="B48" s="170"/>
      <c r="C48" s="170"/>
      <c r="D48" s="168"/>
      <c r="E48" s="168"/>
    </row>
    <row r="49" spans="1:5" ht="12.75">
      <c r="A49" s="87" t="s">
        <v>42</v>
      </c>
      <c r="B49" s="170"/>
      <c r="C49" s="170"/>
      <c r="D49" s="168"/>
      <c r="E49" s="168"/>
    </row>
    <row r="50" spans="1:5" ht="12.75">
      <c r="A50" s="87" t="s">
        <v>43</v>
      </c>
      <c r="B50" s="170"/>
      <c r="C50" s="170"/>
      <c r="D50" s="168"/>
      <c r="E50" s="168"/>
    </row>
    <row r="51" spans="1:5" ht="12.75">
      <c r="A51" s="87" t="s">
        <v>44</v>
      </c>
      <c r="B51" s="170"/>
      <c r="C51" s="170"/>
      <c r="D51" s="168"/>
      <c r="E51" s="168"/>
    </row>
    <row r="52" spans="1:5" ht="12.75">
      <c r="A52" s="87" t="s">
        <v>45</v>
      </c>
      <c r="B52" s="170"/>
      <c r="C52" s="170"/>
      <c r="D52" s="168"/>
      <c r="E52" s="168"/>
    </row>
    <row r="53" spans="1:8" ht="15.75" thickBot="1">
      <c r="A53" s="99"/>
      <c r="B53" s="173"/>
      <c r="C53" s="173"/>
      <c r="D53" s="174"/>
      <c r="E53" s="174"/>
      <c r="F53" s="88"/>
      <c r="G53" s="88"/>
      <c r="H53" s="88"/>
    </row>
    <row r="54" spans="3:8" ht="13.5" thickTop="1">
      <c r="C54" s="172" t="s">
        <v>24</v>
      </c>
      <c r="D54" s="172"/>
      <c r="E54" s="172"/>
      <c r="F54" s="172"/>
      <c r="G54" s="172" t="s">
        <v>10</v>
      </c>
      <c r="H54" s="172"/>
    </row>
    <row r="55" spans="1:8" s="98" customFormat="1" ht="15">
      <c r="A55" s="171" t="s">
        <v>25</v>
      </c>
      <c r="B55" s="171"/>
      <c r="C55" s="168"/>
      <c r="D55" s="168"/>
      <c r="E55" s="168"/>
      <c r="F55" s="168"/>
      <c r="G55" s="168"/>
      <c r="H55" s="168"/>
    </row>
    <row r="56" spans="1:8" s="98" customFormat="1" ht="15">
      <c r="A56" s="171" t="s">
        <v>26</v>
      </c>
      <c r="B56" s="171"/>
      <c r="C56" s="168"/>
      <c r="D56" s="168"/>
      <c r="E56" s="168"/>
      <c r="F56" s="168"/>
      <c r="G56" s="168"/>
      <c r="H56" s="168"/>
    </row>
    <row r="57" spans="1:8" ht="13.5" thickBot="1">
      <c r="A57" s="88"/>
      <c r="B57" s="88"/>
      <c r="C57" s="88"/>
      <c r="D57" s="88"/>
      <c r="E57" s="88"/>
      <c r="F57" s="88"/>
      <c r="G57" s="88"/>
      <c r="H57" s="88"/>
    </row>
    <row r="58" ht="13.5" thickTop="1"/>
  </sheetData>
  <sheetProtection/>
  <mergeCells count="69">
    <mergeCell ref="A5:C5"/>
    <mergeCell ref="D6:E6"/>
    <mergeCell ref="G6:H6"/>
    <mergeCell ref="B7:C7"/>
    <mergeCell ref="D7:E7"/>
    <mergeCell ref="G7:H7"/>
    <mergeCell ref="B8:C8"/>
    <mergeCell ref="D8:E8"/>
    <mergeCell ref="G8:H8"/>
    <mergeCell ref="B9:C9"/>
    <mergeCell ref="D9:E9"/>
    <mergeCell ref="G9:H9"/>
    <mergeCell ref="B10:C10"/>
    <mergeCell ref="D10:E10"/>
    <mergeCell ref="G10:H10"/>
    <mergeCell ref="B17:C17"/>
    <mergeCell ref="D17:E17"/>
    <mergeCell ref="G17:H17"/>
    <mergeCell ref="B11:C11"/>
    <mergeCell ref="G13:H13"/>
    <mergeCell ref="B14:C14"/>
    <mergeCell ref="D14:E14"/>
    <mergeCell ref="D44:E44"/>
    <mergeCell ref="B53:C53"/>
    <mergeCell ref="D53:E53"/>
    <mergeCell ref="C54:F54"/>
    <mergeCell ref="B45:C45"/>
    <mergeCell ref="B46:C46"/>
    <mergeCell ref="B47:C47"/>
    <mergeCell ref="B50:C50"/>
    <mergeCell ref="D47:E47"/>
    <mergeCell ref="G54:H54"/>
    <mergeCell ref="B51:C51"/>
    <mergeCell ref="D51:E51"/>
    <mergeCell ref="B52:C52"/>
    <mergeCell ref="D52:E52"/>
    <mergeCell ref="A55:B55"/>
    <mergeCell ref="C55:F55"/>
    <mergeCell ref="G55:H55"/>
    <mergeCell ref="A56:B56"/>
    <mergeCell ref="C56:F56"/>
    <mergeCell ref="G56:H56"/>
    <mergeCell ref="D11:E11"/>
    <mergeCell ref="G11:H11"/>
    <mergeCell ref="B12:C12"/>
    <mergeCell ref="D12:E12"/>
    <mergeCell ref="G12:H12"/>
    <mergeCell ref="B13:C13"/>
    <mergeCell ref="D13:E13"/>
    <mergeCell ref="D48:E48"/>
    <mergeCell ref="G14:H14"/>
    <mergeCell ref="B15:C15"/>
    <mergeCell ref="D15:E15"/>
    <mergeCell ref="G15:H15"/>
    <mergeCell ref="B16:C16"/>
    <mergeCell ref="D16:E16"/>
    <mergeCell ref="G16:H16"/>
    <mergeCell ref="D43:E43"/>
    <mergeCell ref="B44:C44"/>
    <mergeCell ref="D49:E49"/>
    <mergeCell ref="D50:E50"/>
    <mergeCell ref="D41:E41"/>
    <mergeCell ref="B42:C42"/>
    <mergeCell ref="D42:E42"/>
    <mergeCell ref="B43:C43"/>
    <mergeCell ref="B48:C48"/>
    <mergeCell ref="B49:C49"/>
    <mergeCell ref="D45:E45"/>
    <mergeCell ref="D46:E46"/>
  </mergeCells>
  <printOptions/>
  <pageMargins left="0.75" right="0.18" top="0.53" bottom="0.22" header="0.3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Kasutaja</cp:lastModifiedBy>
  <cp:lastPrinted>2022-01-12T07:40:37Z</cp:lastPrinted>
  <dcterms:created xsi:type="dcterms:W3CDTF">2003-10-17T15:08:06Z</dcterms:created>
  <dcterms:modified xsi:type="dcterms:W3CDTF">2022-01-20T13:11:05Z</dcterms:modified>
  <cp:category/>
  <cp:version/>
  <cp:contentType/>
  <cp:contentStatus/>
</cp:coreProperties>
</file>