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" windowWidth="8460" windowHeight="6798" tabRatio="935" activeTab="0"/>
  </bookViews>
  <sheets>
    <sheet name="ARVESTUS" sheetId="1" r:id="rId1"/>
    <sheet name="PIIM JA PIIMATOOTED" sheetId="2" r:id="rId2"/>
    <sheet name="LIHA JA LIHATOOTED" sheetId="3" r:id="rId3"/>
    <sheet name="KALA JA KALATOOTED" sheetId="4" r:id="rId4"/>
    <sheet name="MUNA JA MUNATOOTED" sheetId="5" r:id="rId5"/>
    <sheet name="MUUD TOIDUAINED" sheetId="6" r:id="rId6"/>
    <sheet name="PUUVILJAD JA MARJAD" sheetId="7" r:id="rId7"/>
    <sheet name="TERAVILJATOOTED" sheetId="8" r:id="rId8"/>
    <sheet name="KÖÖGIVILJAD, MAITSETAIMED, SEEN" sheetId="9" r:id="rId9"/>
    <sheet name="KAUNVILJAD JA PÄHKLID" sheetId="10" r:id="rId10"/>
    <sheet name="RASVMÄÄRDED, ÕLID, KASTMED" sheetId="11" r:id="rId11"/>
    <sheet name="ERINEVAD SALATID" sheetId="12" r:id="rId12"/>
    <sheet name="VÕILEIVAD" sheetId="13" r:id="rId13"/>
    <sheet name="PUDRUD" sheetId="14" r:id="rId14"/>
    <sheet name="SUPID" sheetId="15" r:id="rId15"/>
    <sheet name="PRAED" sheetId="16" r:id="rId16"/>
    <sheet name="PRAELISANDID" sheetId="17" r:id="rId17"/>
    <sheet name="LIHTKASTMED" sheetId="18" r:id="rId18"/>
    <sheet name="SEGAKASTMED" sheetId="19" r:id="rId19"/>
    <sheet name="MAGUSTOIDUD" sheetId="20" r:id="rId20"/>
    <sheet name="LIIKUMINE" sheetId="21" r:id="rId21"/>
    <sheet name="KASUTAMINE" sheetId="22" r:id="rId22"/>
  </sheets>
  <definedNames/>
  <calcPr fullCalcOnLoad="1"/>
</workbook>
</file>

<file path=xl/sharedStrings.xml><?xml version="1.0" encoding="utf-8"?>
<sst xmlns="http://schemas.openxmlformats.org/spreadsheetml/2006/main" count="372" uniqueCount="266">
  <si>
    <t>TOIDUAINE</t>
  </si>
  <si>
    <t>ENERGIA</t>
  </si>
  <si>
    <t>VALGUD</t>
  </si>
  <si>
    <t>RASVAD</t>
  </si>
  <si>
    <t>SÜSIVESIKUD</t>
  </si>
  <si>
    <t>TOIDUAINE, 100 g.</t>
  </si>
  <si>
    <t>VÕILEIVAD 30/3/25</t>
  </si>
  <si>
    <t>TOIDUAINE, 300 g.</t>
  </si>
  <si>
    <t>Mannapuder 300 g( manna 45 g; piim 150 ml)</t>
  </si>
  <si>
    <t>Hirsipuder 300 g ( hirss 60 g, piim 150 ml)</t>
  </si>
  <si>
    <t>Riisipuder 300 g ( riis 65 g, piim 150 ml)</t>
  </si>
  <si>
    <t>Neljaviljahelbepuder 300 g ( helbed 60 g, piim 150 ml)</t>
  </si>
  <si>
    <t>Kaerahelbepuder 300 g ( helbed 60 g, piim 150 ml )</t>
  </si>
  <si>
    <t>Tangupuder 300 g ( tangud 60 g, piim 150 ml)</t>
  </si>
  <si>
    <t>Munapuder 300 g ( muna 160 g; või 10 g, piim 100 ml)</t>
  </si>
  <si>
    <t>Mulgipuder 300 g ( kartul 200 g; kruubid 12 g, sealiha 20 g, või 10 g)</t>
  </si>
  <si>
    <t>Tatrapuder 300 g ( tatar 110 g, või 10 g )</t>
  </si>
  <si>
    <t>Tatrapuder 300 g ( tatar 80 g, piim 150 ml)</t>
  </si>
  <si>
    <t>Kalasupp 300 g</t>
  </si>
  <si>
    <t>Värskekapsasupp, 300 g</t>
  </si>
  <si>
    <t>Kartuli-makaronisupp 300 g</t>
  </si>
  <si>
    <t>Kana-klimbisupp, 300 g</t>
  </si>
  <si>
    <t>Hartsho 300 g</t>
  </si>
  <si>
    <t>Kodune seljanka 300 g</t>
  </si>
  <si>
    <t>Happukapsasupp, 300 g</t>
  </si>
  <si>
    <t>Borsh, 300 g</t>
  </si>
  <si>
    <t>Puljong ja lihapirukas</t>
  </si>
  <si>
    <t>Hernesupp, 300 g</t>
  </si>
  <si>
    <t>Oasupp 300 g</t>
  </si>
  <si>
    <t>HOMMIKUSÖÖK</t>
  </si>
  <si>
    <t>KOKKU</t>
  </si>
  <si>
    <t>Kotlett, 75 g</t>
  </si>
  <si>
    <t>Viinerid, 75 g</t>
  </si>
  <si>
    <t>Küpsetatud kanarinnatükk, 75 g</t>
  </si>
  <si>
    <t>Praetud räimed, 75 g</t>
  </si>
  <si>
    <t>Seened, praetud 100 g</t>
  </si>
  <si>
    <t>Pikkpoiss 100 g ( hakkliha 60 g)</t>
  </si>
  <si>
    <t>Maksakotlett 100 g ( Maks 100g)</t>
  </si>
  <si>
    <t>Hakkbiifsteek munaga 75 g ( sealiha 75 g, veiseliha 30 g, muna 40 g)</t>
  </si>
  <si>
    <t xml:space="preserve">Karbonaaad, 75 g ( </t>
  </si>
  <si>
    <t xml:space="preserve">Munahüüve juustuga 100 g ( muna 80 g, juust 20 g) </t>
  </si>
  <si>
    <t>Keedetud kartul 100 g</t>
  </si>
  <si>
    <t>Kartulipüree ( kartul 85 g, piim 15 ml)</t>
  </si>
  <si>
    <t>Friikartul 100 g ( toiduüli 20 g)</t>
  </si>
  <si>
    <t>Hautatud aedvili, 100 g</t>
  </si>
  <si>
    <t>Hautatud riis 100 g ( riis 40 g, rasvata)</t>
  </si>
  <si>
    <t>Makaronid, keeetud 100 g ( makaronid 40 g)</t>
  </si>
  <si>
    <t>Hautatud kaalikas 100 g</t>
  </si>
  <si>
    <t>Kapsas praetud, 100 g</t>
  </si>
  <si>
    <t>Kapsas, hautatud 100 g</t>
  </si>
  <si>
    <t>Piimakaste, 50 g</t>
  </si>
  <si>
    <t>Hapukoorekaste, 50 g</t>
  </si>
  <si>
    <t>Ketshup 50 g</t>
  </si>
  <si>
    <t>Vorstikaste, 100 g ( vorst 50 g, hapukoor 25 g)</t>
  </si>
  <si>
    <t>Maksakaste, 100 g ( maks 50 g, hapukoor 15, õli 15 g)</t>
  </si>
  <si>
    <t>Hakklihakaste 100 g ( hakkliha 50 g, hapukoor 15 g, õli 6 g)</t>
  </si>
  <si>
    <t>Jogurt puuviljadega 100/30</t>
  </si>
  <si>
    <t>Koorejäätis maasikakeedisega 100/30</t>
  </si>
  <si>
    <t>Leivakreem vahukoorega 100/30</t>
  </si>
  <si>
    <t>Pannkoogid keedisega 100/30</t>
  </si>
  <si>
    <t>Saiavorm rosinatega 100/30</t>
  </si>
  <si>
    <t>Rosinakisell ( rosin 10 g, suhkur 15 g)</t>
  </si>
  <si>
    <t>Mannavaht ( manna 8 g, suhkur 20 g)</t>
  </si>
  <si>
    <t>Kohupiimavaht (kohupiim 35 g, koor 12 g, suhkur 7 g)</t>
  </si>
  <si>
    <t>Sõrnikud ( kohupiim 60 g; manna 6 g, jahu 12 g, suhkur 10 g)</t>
  </si>
  <si>
    <t>Jooksmine 30 min, 5 km</t>
  </si>
  <si>
    <t>Käimine, 30 min, 2,5 km</t>
  </si>
  <si>
    <t>Jalgrattasõit 30 min, 10 km</t>
  </si>
  <si>
    <t>Tukkumine 30 min</t>
  </si>
  <si>
    <t xml:space="preserve">Istumine , 30 min. </t>
  </si>
  <si>
    <t>LÕUNAOODE</t>
  </si>
  <si>
    <t>LÕUNASÖÖK</t>
  </si>
  <si>
    <t>ÕHTUOODE</t>
  </si>
  <si>
    <t>ÕHTUSÖÖK</t>
  </si>
  <si>
    <t>KOKKU KÕIK SÖÖGIKORRAD</t>
  </si>
  <si>
    <t>LIIKUMINE</t>
  </si>
  <si>
    <t>ORGANISMI ENERGIABILANSS</t>
  </si>
  <si>
    <t>PIKKUS, meetrit</t>
  </si>
  <si>
    <t>KEHAKAAL</t>
  </si>
  <si>
    <t>Energia kcal</t>
  </si>
  <si>
    <t>Valgud</t>
  </si>
  <si>
    <t>Rasvad</t>
  </si>
  <si>
    <t>Süsivesikud</t>
  </si>
  <si>
    <t>Suhkur, 100 g</t>
  </si>
  <si>
    <t>Mesi, 100 g</t>
  </si>
  <si>
    <t>Shokolaad, 100 g</t>
  </si>
  <si>
    <t>Halvaa, 100 g</t>
  </si>
  <si>
    <t>Sealiha, kondita, 100 g</t>
  </si>
  <si>
    <t>Sealiha, filee, 100 g</t>
  </si>
  <si>
    <t>Veiseliha, kondita, 100 g</t>
  </si>
  <si>
    <t>Veiseliha, filee, 100 g</t>
  </si>
  <si>
    <t>Vasikaliha, kondita, 100 g</t>
  </si>
  <si>
    <t>Lambaliha, kondita, 100 g</t>
  </si>
  <si>
    <t>Kana, nahaga, 100 g</t>
  </si>
  <si>
    <t>Kana, nahata, 100 g</t>
  </si>
  <si>
    <t>Veisehakkliha, 100 g</t>
  </si>
  <si>
    <t>Sea-veisehakkliha, 100 g</t>
  </si>
  <si>
    <t>Keedusink, 100 g</t>
  </si>
  <si>
    <t>Sealiha suitsusink, 100 g</t>
  </si>
  <si>
    <t>Teevorst, 100 g</t>
  </si>
  <si>
    <t>Vinerid, 100 g</t>
  </si>
  <si>
    <t>Grillvorst, 100 g</t>
  </si>
  <si>
    <t>Suitsuvorst, 100 g</t>
  </si>
  <si>
    <t>Sealihasült, 100 g</t>
  </si>
  <si>
    <t>Maks, 100 g</t>
  </si>
  <si>
    <t>Veisemaksapasteet, 100 g</t>
  </si>
  <si>
    <t>Maksavorst, 100 g</t>
  </si>
  <si>
    <t>Sealiha, seljapekk, 100 g</t>
  </si>
  <si>
    <t>Verivorst, 100 g</t>
  </si>
  <si>
    <t>Verikäkk, 100 g</t>
  </si>
  <si>
    <t>Neer, 100 g</t>
  </si>
  <si>
    <t>Piim 3,2%, 100 g</t>
  </si>
  <si>
    <t>Piim 2,5%, 100 g</t>
  </si>
  <si>
    <t>Kohvikoor 10%, 100 g</t>
  </si>
  <si>
    <t>Vahukoor 35%, 100 g</t>
  </si>
  <si>
    <t>Keefir, 2,5%, 100 g</t>
  </si>
  <si>
    <t>Hapukoor 20%, 100 g</t>
  </si>
  <si>
    <t>Kohupiim 0,1%, 100 g</t>
  </si>
  <si>
    <t>Kohupiim 1%, 100 g</t>
  </si>
  <si>
    <t>Marjajogurt 2%, 100 g</t>
  </si>
  <si>
    <t>Koorejäätis 12%, 100 g</t>
  </si>
  <si>
    <t>Keskmine juust, 100 g</t>
  </si>
  <si>
    <t>Räim, 100 g</t>
  </si>
  <si>
    <t>Koha, 100 g</t>
  </si>
  <si>
    <t>Tursk, külmuitatud, 100 g</t>
  </si>
  <si>
    <t>Ahven, 100 g</t>
  </si>
  <si>
    <t>Haug, 100 g</t>
  </si>
  <si>
    <t>Heeringas, soolatud, 100 g</t>
  </si>
  <si>
    <t>Lõhe, soolatud, 100 g</t>
  </si>
  <si>
    <t>Vikerforell, soolatud, 100 g</t>
  </si>
  <si>
    <t>Rääbis, suitsetatud, 100 g</t>
  </si>
  <si>
    <t>Suitsuangerjas, 100 g</t>
  </si>
  <si>
    <t>Suitsukala, keskmiselt, 100 g</t>
  </si>
  <si>
    <t>Kala, kuivatatud, 100 g</t>
  </si>
  <si>
    <t>Sprotid õlis, 100 g</t>
  </si>
  <si>
    <t>Vürtsikilu, 100 g</t>
  </si>
  <si>
    <t>Kanamuna, koorega, 100 g</t>
  </si>
  <si>
    <t>Keedumuna, 100 g</t>
  </si>
  <si>
    <t>Munavalge, 100 g</t>
  </si>
  <si>
    <t>Õun, 100 g</t>
  </si>
  <si>
    <t>Banaan, 100 g</t>
  </si>
  <si>
    <t>Viinamarjad, 100 g</t>
  </si>
  <si>
    <t>Arbuus, 100 g</t>
  </si>
  <si>
    <t>Ploom, 100 g</t>
  </si>
  <si>
    <t>Kirss, 100 g</t>
  </si>
  <si>
    <t>Apelsiin, 100 g</t>
  </si>
  <si>
    <t>Mandariin, 100 g</t>
  </si>
  <si>
    <t>Värsked marjad, keskm, 100 g</t>
  </si>
  <si>
    <t>Õuna täismahl, 100 g</t>
  </si>
  <si>
    <t>Vinamarja täismahl, 100 g</t>
  </si>
  <si>
    <t>Moos, keskmiselt, 100 g</t>
  </si>
  <si>
    <t>Rosinad, 100 g</t>
  </si>
  <si>
    <t>Nisujahu, 100 g</t>
  </si>
  <si>
    <t>Rukkijahu, 100 g</t>
  </si>
  <si>
    <t>Nisukliid, 100 g</t>
  </si>
  <si>
    <t>Kama, 100 g</t>
  </si>
  <si>
    <t>Kaerahelbed, 100 g</t>
  </si>
  <si>
    <t>Odrakruubid, 100 g</t>
  </si>
  <si>
    <t>Nisuidud, 100 g</t>
  </si>
  <si>
    <t>Manna, 100 g</t>
  </si>
  <si>
    <t>Riis, 100 g</t>
  </si>
  <si>
    <t>Makaronid, 100 g</t>
  </si>
  <si>
    <t>Popcorn, 100 g</t>
  </si>
  <si>
    <t>Maisihelbed, 100 g</t>
  </si>
  <si>
    <t>Müsli, 100 g</t>
  </si>
  <si>
    <t>Rukkileib, 100 g</t>
  </si>
  <si>
    <t>Sai, 100 g</t>
  </si>
  <si>
    <t>Kringel, 100 g</t>
  </si>
  <si>
    <t>Kartul, kooreta, toores, 100 g</t>
  </si>
  <si>
    <t>Kartul koorega, keedetud, 100 g</t>
  </si>
  <si>
    <t>Kartul, kooreta ja keedetud, 100 g</t>
  </si>
  <si>
    <t>Kartulikrõpsud, 100 g</t>
  </si>
  <si>
    <t>Porgand, toores, 100 g</t>
  </si>
  <si>
    <t>Kaalikas, toores, 100 g</t>
  </si>
  <si>
    <t>Peet, toores, 100 g</t>
  </si>
  <si>
    <t>Valge peakapsas, 100 g</t>
  </si>
  <si>
    <t>Lehtsalat, 100 g</t>
  </si>
  <si>
    <t>Till, 100 g</t>
  </si>
  <si>
    <t>Mugulsibul, 100 g</t>
  </si>
  <si>
    <t>Roheline sibul, 100 g</t>
  </si>
  <si>
    <t>Küüslauk, 100 g</t>
  </si>
  <si>
    <t>Tomat, 100 g</t>
  </si>
  <si>
    <t>Kurk, 100 g</t>
  </si>
  <si>
    <t>Juurviljasegu, külmutatud, 100 g</t>
  </si>
  <si>
    <t>Segaseened, 100 g</t>
  </si>
  <si>
    <t>Herned, värsked, 100 g</t>
  </si>
  <si>
    <t>Herned, kuivatatud, 100 g</t>
  </si>
  <si>
    <t>Uba, kuivatatud, 100 g</t>
  </si>
  <si>
    <t>Pähklid, keskmiselt, 100 g</t>
  </si>
  <si>
    <t>Või, 100 g</t>
  </si>
  <si>
    <t>Voimix, 100 g</t>
  </si>
  <si>
    <t>Margariin, 100 g</t>
  </si>
  <si>
    <t>Searasv, 100 g</t>
  </si>
  <si>
    <t>Õli, keskmiselt, 100 g</t>
  </si>
  <si>
    <t>Majonees, rasva 40%, 100 g</t>
  </si>
  <si>
    <t>Värskekurgisalat hapukoorega, 100 g</t>
  </si>
  <si>
    <t>Peedi-õunasalat, 100 g</t>
  </si>
  <si>
    <t>Seene-tomatisalat hapukoorega, 100 g</t>
  </si>
  <si>
    <t>Porgandi-rosinasalat, 100 g</t>
  </si>
  <si>
    <t>Tomati-kurgisalat hapukoorega, 100 g</t>
  </si>
  <si>
    <t>värskekapsasa-kurgisalat, 100 g</t>
  </si>
  <si>
    <t>Värskekapsa-porgandisalat õliga, 100 g</t>
  </si>
  <si>
    <t>Muna-singi-kartulitomatisalat majonesiga, 100 g</t>
  </si>
  <si>
    <t>Võileib tomatiga,30/3/25</t>
  </si>
  <si>
    <t>Võileib värske kurgiga,30/3/25</t>
  </si>
  <si>
    <t>Võileib muna ja vürtsikiluga,30/3/25</t>
  </si>
  <si>
    <t>Võileib keedusingiga,30/3/25</t>
  </si>
  <si>
    <t>Võileib keeduvorstiga,30/3/25</t>
  </si>
  <si>
    <t>Võileib munaga,30/3/25</t>
  </si>
  <si>
    <t>Võileib juustuga,30/3/25</t>
  </si>
  <si>
    <t>Võileib sprotiga,30/3/25</t>
  </si>
  <si>
    <t>Võisai juustuga,30/3/25</t>
  </si>
  <si>
    <t>Võisai suitsukalaga,30/3/25</t>
  </si>
  <si>
    <t>Jalgrattasõit 60 min, 20 km</t>
  </si>
  <si>
    <t>TOITAINE KALORAAZ</t>
  </si>
  <si>
    <t>TOITAINE KALORAAZI % KOGUKALORAAZIST</t>
  </si>
  <si>
    <t>Kehamassi indeks</t>
  </si>
  <si>
    <t>Kohuke, 100 g ( 2 tk)</t>
  </si>
  <si>
    <t>Terakukkel, 100 g</t>
  </si>
  <si>
    <t>Sepik, 100 g</t>
  </si>
  <si>
    <t>Teraleib, 100 g</t>
  </si>
  <si>
    <t>1. Alusta erinevate sheetide alla koondatud toiduainete ja toidurühmade tutvumisega</t>
  </si>
  <si>
    <t>sisaldus</t>
  </si>
  <si>
    <t>2.Nagu näha, koosneb rida 5 lahtrist, toiduaine nimi, energia, valgu, rasva ja süsivesiku</t>
  </si>
  <si>
    <t>3. Kopeeri rida kõigi 5 väljaga vastava toidukorra alla, sheedis "ARVESTUS"</t>
  </si>
  <si>
    <t>4. Koos patsiendiga arutades leidke meelepärased toidud ja katsetades leidke optimaalne</t>
  </si>
  <si>
    <t>valkude, rasvade ja süsivesikute suhe ja päevane kogukaloraaz.</t>
  </si>
  <si>
    <t>5. Liikumise lahtrisse valige meelepärane liikumisviis ja kestus. Liikumisel põletatud energiahulk</t>
  </si>
  <si>
    <t>lahutatakse toiduga saadud energiast, tekib energiabilanss</t>
  </si>
  <si>
    <t>7. Head katsetamist. Peale 5-6 menüü koostamist sujub töö juba päris hästi</t>
  </si>
  <si>
    <t>terkes@hot.ee</t>
  </si>
  <si>
    <t>8. Arvestustabel on koostatud nõnda, et seda saab plokina kopeerida "Word" dokumenti ja nii</t>
  </si>
  <si>
    <t xml:space="preserve">9. Arhiveerimisel on soovitav lisada menüüle wordi dokumendis patsiendi nimi ja kuupäev. </t>
  </si>
  <si>
    <t xml:space="preserve">10. Patsiendid on menüü saamisel väga rõõmsad, kurb aga tõsi on see, et kõikvõimalikud </t>
  </si>
  <si>
    <t>abimaterjalid ja kaloritabelid on liiga tülikad, et patsiendid "viitsiksid" nendega vaeva näha</t>
  </si>
  <si>
    <t>SPIKKER. Toidu koguenergiast</t>
  </si>
  <si>
    <t>peaks moodustama 15%valgud</t>
  </si>
  <si>
    <t>rasvad 30% ja süsivesikud 55%</t>
  </si>
  <si>
    <t>Päevase toiduenergia arvestus:</t>
  </si>
  <si>
    <t>25 kcal keha ideaalkg kohta +</t>
  </si>
  <si>
    <t>10-30% vastavalt aktiivsusele</t>
  </si>
  <si>
    <t>arhiveerida koostatud menüüd. Kogu menüütabel täidab ühe lehe standardformaadis.</t>
  </si>
  <si>
    <t>11. Praktilises töös peab olema ettevaatlik, et ei kopeeriks infot "värvilistele" aladele, seal</t>
  </si>
  <si>
    <t xml:space="preserve">asuvad nimelt valemid mis kalkuleerivad kõik väärtused. Selle vältimiseks peaks olema tabel </t>
  </si>
  <si>
    <t xml:space="preserve">salvestatud nii tööversioonina kui varufailina. </t>
  </si>
  <si>
    <t>6. Arvutada on võimalik ka kehamassi indeks, sisesta kaal ja pikkus vastavatele väljadele</t>
  </si>
  <si>
    <t>12. Dieedikoostamise põhitõed on lühidalt esitatud rohelise taustaga kastis" SPIKKER"</t>
  </si>
  <si>
    <t xml:space="preserve">13. Igas "Sheedis" esitatud toiduloetelu saab täiendada oma eelistustega, jälgides et energia, </t>
  </si>
  <si>
    <t xml:space="preserve">valgud, rasvad ja süsivesikud asuksid samas järjestuses kui eelpool. </t>
  </si>
  <si>
    <t>Koostatud tabel on minu töös osutunud tõhusaks abivahendiks patsientide toitumis ja liikumisalaste</t>
  </si>
  <si>
    <t>MENÜÜ JA LIIKUMISSOOVITUSTE KOOSTAMINE</t>
  </si>
  <si>
    <t xml:space="preserve">soovituste koostamisel. Julgen seda omaloodud rakendust jagada kolleegide ja patsientidega, et </t>
  </si>
  <si>
    <t xml:space="preserve">hõlbustada küllaltki rasket tööd toitumisalasel nõustamisel. </t>
  </si>
  <si>
    <t>ME KÕIK SÖÖME JA LIIGUME</t>
  </si>
  <si>
    <t>Ootan väga tagasisidet, nii positiivset kui negatiivset ning ka ettepanekuid kuidas muuta rakendust</t>
  </si>
  <si>
    <t>veelgi efektiivsemaks. Kui on kujunenud hästitöötav abivahend, siis peaks see olema ka üleriikliku</t>
  </si>
  <si>
    <t xml:space="preserve">meditsiiniinfosüstemi üks osa. </t>
  </si>
  <si>
    <t>HEAD TERVIST KÕIGILE</t>
  </si>
  <si>
    <t>Madis Veskimägi, 06.10.2003</t>
  </si>
  <si>
    <t>Tõstamaa, Pärnumaa, 88101</t>
  </si>
  <si>
    <t>14. Ekraaniloleva rakenduse algmaterjaliks on TÜ Füüsikalise Antropoloogia Keskuse koostatud</t>
  </si>
  <si>
    <t xml:space="preserve">voldik " Soovitusi perearstile toitumise nõustamisel". Siinkohal suur tänu sealsele kollektiivile. </t>
  </si>
  <si>
    <t xml:space="preserve">JUHAN, 55 a. </t>
  </si>
  <si>
    <t>Energiavajadus Harris-Benedicti j, madal aktiivsus, kcal</t>
  </si>
  <si>
    <t>KEHA ENERGIAKÄIVE</t>
  </si>
  <si>
    <t>KEHAKAALU LIGIKAUDNE LANGUS 1 KUU, kg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</si>
</sst>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"/>
    <numFmt numFmtId="174" formatCode="0.0"/>
    <numFmt numFmtId="175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53" applyAlignment="1" applyProtection="1">
      <alignment/>
      <protection/>
    </xf>
    <xf numFmtId="0" fontId="6" fillId="0" borderId="12" xfId="0" applyFont="1" applyBorder="1" applyAlignment="1">
      <alignment/>
    </xf>
    <xf numFmtId="174" fontId="6" fillId="33" borderId="12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174" fontId="6" fillId="35" borderId="21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terkes@hot.e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45.421875" style="0" customWidth="1"/>
    <col min="2" max="2" width="11.140625" style="0" customWidth="1"/>
    <col min="3" max="3" width="7.421875" style="0" customWidth="1"/>
    <col min="4" max="4" width="8.00390625" style="0" customWidth="1"/>
    <col min="5" max="5" width="11.00390625" style="0" customWidth="1"/>
    <col min="6" max="6" width="11.7109375" style="0" customWidth="1"/>
  </cols>
  <sheetData>
    <row r="1" spans="1:5" ht="17.25">
      <c r="A1" s="5" t="s">
        <v>262</v>
      </c>
      <c r="B1" s="3" t="s">
        <v>79</v>
      </c>
      <c r="C1" s="3" t="s">
        <v>80</v>
      </c>
      <c r="D1" s="3" t="s">
        <v>81</v>
      </c>
      <c r="E1" s="3" t="s">
        <v>82</v>
      </c>
    </row>
    <row r="2" spans="1:5" ht="17.25">
      <c r="A2" s="2" t="s">
        <v>29</v>
      </c>
      <c r="B2" s="3"/>
      <c r="C2" s="3"/>
      <c r="D2" s="3"/>
      <c r="E2" s="3"/>
    </row>
    <row r="3" spans="1:5" ht="12">
      <c r="A3" s="3" t="s">
        <v>115</v>
      </c>
      <c r="B3" s="3">
        <v>53.6</v>
      </c>
      <c r="C3" s="3">
        <v>3.4</v>
      </c>
      <c r="D3" s="3">
        <v>2.5</v>
      </c>
      <c r="E3" s="3">
        <v>4.2</v>
      </c>
    </row>
    <row r="4" spans="1:5" ht="12">
      <c r="A4" s="3" t="s">
        <v>209</v>
      </c>
      <c r="B4" s="3">
        <v>157</v>
      </c>
      <c r="C4" s="3">
        <v>6.6</v>
      </c>
      <c r="D4" s="3">
        <v>8</v>
      </c>
      <c r="E4" s="3">
        <v>15</v>
      </c>
    </row>
    <row r="5" spans="1:5" ht="12">
      <c r="A5" s="3" t="s">
        <v>11</v>
      </c>
      <c r="B5" s="3">
        <v>285</v>
      </c>
      <c r="C5" s="3">
        <v>11</v>
      </c>
      <c r="D5" s="3">
        <v>5.8</v>
      </c>
      <c r="E5" s="3">
        <v>46</v>
      </c>
    </row>
    <row r="6" spans="1:5" ht="12">
      <c r="A6" s="3" t="s">
        <v>115</v>
      </c>
      <c r="B6" s="3">
        <v>53.6</v>
      </c>
      <c r="C6" s="3">
        <v>3.4</v>
      </c>
      <c r="D6" s="3">
        <v>2.5</v>
      </c>
      <c r="E6" s="3">
        <v>4.2</v>
      </c>
    </row>
    <row r="7" spans="1:5" ht="12">
      <c r="A7" s="3"/>
      <c r="B7" s="3"/>
      <c r="C7" s="3"/>
      <c r="D7" s="3"/>
      <c r="E7" s="3"/>
    </row>
    <row r="8" spans="1:5" ht="15">
      <c r="A8" s="4" t="s">
        <v>30</v>
      </c>
      <c r="B8" s="4">
        <f>SUM(B3:B7)</f>
        <v>549.2</v>
      </c>
      <c r="C8" s="4">
        <f>SUM(C3:C7)</f>
        <v>24.4</v>
      </c>
      <c r="D8" s="4">
        <f>SUM(D3:D7)</f>
        <v>18.8</v>
      </c>
      <c r="E8" s="4">
        <f>SUM(E3:E7)</f>
        <v>69.4</v>
      </c>
    </row>
    <row r="9" spans="1:5" ht="17.25">
      <c r="A9" s="2" t="s">
        <v>70</v>
      </c>
      <c r="B9" s="3"/>
      <c r="C9" s="3"/>
      <c r="D9" s="3"/>
      <c r="E9" s="3"/>
    </row>
    <row r="10" spans="1:5" ht="12">
      <c r="A10" s="3" t="s">
        <v>140</v>
      </c>
      <c r="B10" s="3">
        <v>90</v>
      </c>
      <c r="C10" s="3">
        <v>1</v>
      </c>
      <c r="D10" s="3">
        <v>0.48</v>
      </c>
      <c r="E10" s="3">
        <v>20</v>
      </c>
    </row>
    <row r="11" spans="1:5" ht="12">
      <c r="A11" s="3"/>
      <c r="B11" s="3"/>
      <c r="C11" s="3"/>
      <c r="D11" s="3"/>
      <c r="E11" s="3"/>
    </row>
    <row r="12" spans="1:5" ht="12">
      <c r="A12" s="3"/>
      <c r="B12" s="3"/>
      <c r="C12" s="3"/>
      <c r="D12" s="3"/>
      <c r="E12" s="3"/>
    </row>
    <row r="13" spans="1:5" ht="15">
      <c r="A13" s="4" t="s">
        <v>30</v>
      </c>
      <c r="B13" s="4">
        <f>SUM(B10:B12)</f>
        <v>90</v>
      </c>
      <c r="C13" s="4">
        <f>SUM(C10:C12)</f>
        <v>1</v>
      </c>
      <c r="D13" s="4">
        <f>SUM(D10:D12)</f>
        <v>0.48</v>
      </c>
      <c r="E13" s="4">
        <f>SUM(E10:E12)</f>
        <v>20</v>
      </c>
    </row>
    <row r="14" spans="1:5" ht="17.25">
      <c r="A14" s="2" t="s">
        <v>71</v>
      </c>
      <c r="B14" s="3"/>
      <c r="C14" s="3"/>
      <c r="D14" s="3"/>
      <c r="E14" s="3"/>
    </row>
    <row r="15" spans="1:5" ht="12">
      <c r="A15" s="3" t="s">
        <v>25</v>
      </c>
      <c r="B15" s="3">
        <v>282</v>
      </c>
      <c r="C15" s="3">
        <v>11</v>
      </c>
      <c r="D15" s="3">
        <v>18</v>
      </c>
      <c r="E15" s="3">
        <v>19</v>
      </c>
    </row>
    <row r="16" spans="1:5" ht="12">
      <c r="A16" s="3" t="s">
        <v>165</v>
      </c>
      <c r="B16" s="3">
        <v>233</v>
      </c>
      <c r="C16" s="3">
        <v>7.3</v>
      </c>
      <c r="D16" s="3">
        <v>1.4</v>
      </c>
      <c r="E16" s="3">
        <v>47</v>
      </c>
    </row>
    <row r="17" spans="1:5" ht="12">
      <c r="A17" s="3" t="s">
        <v>200</v>
      </c>
      <c r="B17" s="3">
        <v>80</v>
      </c>
      <c r="C17" s="3">
        <v>0.9</v>
      </c>
      <c r="D17" s="3">
        <v>5.1</v>
      </c>
      <c r="E17" s="3">
        <v>7</v>
      </c>
    </row>
    <row r="18" spans="1:5" ht="12">
      <c r="A18" s="3" t="s">
        <v>56</v>
      </c>
      <c r="B18" s="3">
        <v>124</v>
      </c>
      <c r="C18" s="3">
        <v>3.6</v>
      </c>
      <c r="D18" s="3">
        <v>2.6</v>
      </c>
      <c r="E18" s="3">
        <v>21</v>
      </c>
    </row>
    <row r="19" spans="1:5" ht="12">
      <c r="A19" s="3"/>
      <c r="B19" s="3"/>
      <c r="C19" s="3"/>
      <c r="D19" s="3"/>
      <c r="E19" s="3"/>
    </row>
    <row r="20" spans="1:5" ht="12">
      <c r="A20" s="3"/>
      <c r="B20" s="3"/>
      <c r="C20" s="3"/>
      <c r="D20" s="3"/>
      <c r="E20" s="3"/>
    </row>
    <row r="21" spans="1:5" ht="12">
      <c r="A21" s="3"/>
      <c r="B21" s="3"/>
      <c r="C21" s="3"/>
      <c r="D21" s="3"/>
      <c r="E21" s="3"/>
    </row>
    <row r="22" spans="1:11" ht="15">
      <c r="A22" s="4" t="s">
        <v>30</v>
      </c>
      <c r="B22" s="4">
        <f>SUM(B15:B21)</f>
        <v>719</v>
      </c>
      <c r="C22" s="4">
        <f>SUM(C15:C21)</f>
        <v>22.8</v>
      </c>
      <c r="D22" s="4">
        <f>SUM(D15:D21)</f>
        <v>27.1</v>
      </c>
      <c r="E22" s="4">
        <f>SUM(E15:E21)</f>
        <v>94</v>
      </c>
      <c r="H22" s="7"/>
      <c r="I22" s="7"/>
      <c r="J22" s="7"/>
      <c r="K22" s="7"/>
    </row>
    <row r="23" spans="1:11" ht="17.25">
      <c r="A23" s="2" t="s">
        <v>72</v>
      </c>
      <c r="B23" s="3"/>
      <c r="C23" s="3"/>
      <c r="D23" s="3"/>
      <c r="E23" s="3"/>
      <c r="H23" s="7"/>
      <c r="I23" s="7"/>
      <c r="J23" s="7"/>
      <c r="K23" s="7"/>
    </row>
    <row r="24" spans="1:11" ht="12">
      <c r="A24" s="3" t="s">
        <v>199</v>
      </c>
      <c r="B24" s="3">
        <v>70</v>
      </c>
      <c r="C24" s="3">
        <v>1</v>
      </c>
      <c r="D24" s="3">
        <v>6</v>
      </c>
      <c r="E24" s="3">
        <v>2.5</v>
      </c>
      <c r="H24" s="7"/>
      <c r="I24" s="7"/>
      <c r="J24" s="7"/>
      <c r="K24" s="7"/>
    </row>
    <row r="25" spans="1:10" ht="12">
      <c r="A25" s="3"/>
      <c r="B25" s="3"/>
      <c r="C25" s="3"/>
      <c r="D25" s="3"/>
      <c r="E25" s="3"/>
      <c r="H25" s="7"/>
      <c r="I25" s="7"/>
      <c r="J25" s="7"/>
    </row>
    <row r="26" spans="1:5" ht="12">
      <c r="A26" s="3"/>
      <c r="B26" s="3"/>
      <c r="C26" s="3"/>
      <c r="D26" s="3"/>
      <c r="E26" s="3"/>
    </row>
    <row r="27" spans="1:5" ht="15">
      <c r="A27" s="4" t="s">
        <v>30</v>
      </c>
      <c r="B27" s="4">
        <f>SUM(B24:B26)</f>
        <v>70</v>
      </c>
      <c r="C27" s="4">
        <f>SUM(C24:C26)</f>
        <v>1</v>
      </c>
      <c r="D27" s="4">
        <f>SUM(D24:D26)</f>
        <v>6</v>
      </c>
      <c r="E27" s="4">
        <f>SUM(E24:E26)</f>
        <v>2.5</v>
      </c>
    </row>
    <row r="28" spans="1:5" ht="17.25">
      <c r="A28" s="2" t="s">
        <v>73</v>
      </c>
      <c r="B28" s="3"/>
      <c r="C28" s="3"/>
      <c r="D28" s="3"/>
      <c r="E28" s="3"/>
    </row>
    <row r="29" spans="1:5" ht="12">
      <c r="A29" s="3" t="s">
        <v>8</v>
      </c>
      <c r="B29" s="3">
        <v>238</v>
      </c>
      <c r="C29" s="3">
        <v>9.2</v>
      </c>
      <c r="D29" s="3">
        <v>4.3</v>
      </c>
      <c r="E29" s="3">
        <v>40</v>
      </c>
    </row>
    <row r="30" spans="1:5" ht="12">
      <c r="A30" s="3" t="s">
        <v>112</v>
      </c>
      <c r="B30" s="3">
        <v>56</v>
      </c>
      <c r="C30" s="3">
        <v>3.4</v>
      </c>
      <c r="D30" s="3">
        <v>2.5</v>
      </c>
      <c r="E30" s="3">
        <v>4.8</v>
      </c>
    </row>
    <row r="31" spans="1:5" ht="12">
      <c r="A31" s="3" t="s">
        <v>112</v>
      </c>
      <c r="B31" s="3">
        <v>56</v>
      </c>
      <c r="C31" s="3">
        <v>3.4</v>
      </c>
      <c r="D31" s="3">
        <v>2.5</v>
      </c>
      <c r="E31" s="3">
        <v>4.8</v>
      </c>
    </row>
    <row r="32" spans="1:5" ht="12">
      <c r="A32" s="3" t="s">
        <v>139</v>
      </c>
      <c r="B32" s="3">
        <v>44</v>
      </c>
      <c r="C32" s="3">
        <v>0.2</v>
      </c>
      <c r="D32" s="3">
        <v>0.36</v>
      </c>
      <c r="E32" s="3">
        <v>10</v>
      </c>
    </row>
    <row r="33" spans="1:5" ht="15">
      <c r="A33" s="4" t="s">
        <v>30</v>
      </c>
      <c r="B33" s="4">
        <f>SUM(B29:B32)</f>
        <v>394</v>
      </c>
      <c r="C33" s="4">
        <f>SUM(C29:C32)</f>
        <v>16.2</v>
      </c>
      <c r="D33" s="4">
        <f>SUM(D29:D32)</f>
        <v>9.66</v>
      </c>
      <c r="E33" s="4">
        <f>SUM(E29:E32)</f>
        <v>59.599999999999994</v>
      </c>
    </row>
    <row r="34" spans="1:5" ht="15">
      <c r="A34" s="25" t="s">
        <v>74</v>
      </c>
      <c r="B34" s="25">
        <f>(B8+B13+B22+B27+B33)</f>
        <v>1822.2</v>
      </c>
      <c r="C34" s="25">
        <f>(C8+C13+C22+C27+C33)</f>
        <v>65.4</v>
      </c>
      <c r="D34" s="25">
        <f>(D8+D13+D22+D27+D33)</f>
        <v>62.040000000000006</v>
      </c>
      <c r="E34" s="25">
        <f>(E8+E13+E22+E27+E33)</f>
        <v>245.5</v>
      </c>
    </row>
    <row r="35" spans="1:5" ht="12">
      <c r="A35" s="26" t="s">
        <v>214</v>
      </c>
      <c r="B35" s="26"/>
      <c r="C35" s="27">
        <f>C34*4.3</f>
        <v>281.22</v>
      </c>
      <c r="D35" s="27">
        <f>D34*9.1</f>
        <v>564.5640000000001</v>
      </c>
      <c r="E35" s="27">
        <f>E34*4.3</f>
        <v>1055.6499999999999</v>
      </c>
    </row>
    <row r="36" spans="1:5" ht="12" thickBot="1">
      <c r="A36" s="26" t="s">
        <v>215</v>
      </c>
      <c r="B36" s="26"/>
      <c r="C36" s="28">
        <f>(C35*100)/B34</f>
        <v>15.43299308528153</v>
      </c>
      <c r="D36" s="28">
        <f>(D35*100)/B34</f>
        <v>30.982548567665464</v>
      </c>
      <c r="E36" s="28">
        <f>(E35*100)/B34</f>
        <v>57.932718691691356</v>
      </c>
    </row>
    <row r="37" spans="1:5" ht="15">
      <c r="A37" s="6" t="s">
        <v>75</v>
      </c>
      <c r="B37" s="15"/>
      <c r="C37" s="16" t="s">
        <v>235</v>
      </c>
      <c r="D37" s="17"/>
      <c r="E37" s="18"/>
    </row>
    <row r="38" spans="1:5" ht="12">
      <c r="A38" s="3" t="s">
        <v>66</v>
      </c>
      <c r="B38" s="3">
        <v>112</v>
      </c>
      <c r="C38" s="19" t="s">
        <v>236</v>
      </c>
      <c r="D38" s="20"/>
      <c r="E38" s="21"/>
    </row>
    <row r="39" spans="1:5" ht="12">
      <c r="A39" s="26" t="s">
        <v>76</v>
      </c>
      <c r="B39" s="29">
        <f>(B34-B38)</f>
        <v>1710.2</v>
      </c>
      <c r="C39" s="19" t="s">
        <v>237</v>
      </c>
      <c r="D39" s="20"/>
      <c r="E39" s="21"/>
    </row>
    <row r="40" spans="1:5" ht="12">
      <c r="A40" s="9" t="s">
        <v>77</v>
      </c>
      <c r="B40" s="13">
        <v>1.76</v>
      </c>
      <c r="C40" s="19" t="s">
        <v>238</v>
      </c>
      <c r="D40" s="20"/>
      <c r="E40" s="21"/>
    </row>
    <row r="41" spans="1:5" ht="12">
      <c r="A41" s="9" t="s">
        <v>78</v>
      </c>
      <c r="B41" s="13">
        <v>85</v>
      </c>
      <c r="C41" s="19" t="s">
        <v>239</v>
      </c>
      <c r="D41" s="20"/>
      <c r="E41" s="21"/>
    </row>
    <row r="42" spans="1:5" ht="12" thickBot="1">
      <c r="A42" s="10" t="s">
        <v>216</v>
      </c>
      <c r="B42" s="14">
        <f>B41/(B40*B40)</f>
        <v>27.44059917355372</v>
      </c>
      <c r="C42" s="22" t="s">
        <v>240</v>
      </c>
      <c r="D42" s="23"/>
      <c r="E42" s="24"/>
    </row>
    <row r="43" spans="4:7" ht="12">
      <c r="D43" s="8"/>
      <c r="E43" s="7"/>
      <c r="F43" s="7"/>
      <c r="G43" s="7"/>
    </row>
    <row r="44" spans="1:7" ht="12">
      <c r="A44" t="s">
        <v>263</v>
      </c>
      <c r="B44">
        <v>2287</v>
      </c>
      <c r="D44" s="8"/>
      <c r="E44" s="7"/>
      <c r="F44" s="7"/>
      <c r="G44" s="7"/>
    </row>
    <row r="45" spans="1:2" ht="12">
      <c r="A45" t="s">
        <v>264</v>
      </c>
      <c r="B45">
        <f>B39-B44</f>
        <v>-576.8</v>
      </c>
    </row>
    <row r="46" spans="1:2" ht="12">
      <c r="A46" t="s">
        <v>265</v>
      </c>
      <c r="B46">
        <f>(B45*30)/7000</f>
        <v>-2.472</v>
      </c>
    </row>
  </sheetData>
  <sheetProtection selectLockedCells="1" selectUnlockedCells="1"/>
  <printOptions/>
  <pageMargins left="0.35433070866141736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3.8515625" style="0" customWidth="1"/>
    <col min="2" max="2" width="13.8515625" style="0" customWidth="1"/>
    <col min="3" max="3" width="13.28125" style="0" customWidth="1"/>
    <col min="4" max="4" width="12.421875" style="0" customWidth="1"/>
    <col min="5" max="5" width="17.8515625" style="0" customWidth="1"/>
  </cols>
  <sheetData>
    <row r="1" spans="1:5" ht="12">
      <c r="A1" s="3" t="s">
        <v>5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185</v>
      </c>
      <c r="B2" s="3">
        <v>87</v>
      </c>
      <c r="C2" s="3">
        <v>7</v>
      </c>
      <c r="D2" s="3">
        <v>1.5</v>
      </c>
      <c r="E2" s="3">
        <v>11</v>
      </c>
    </row>
    <row r="3" spans="1:5" ht="12">
      <c r="A3" s="3" t="s">
        <v>186</v>
      </c>
      <c r="B3" s="3">
        <v>350</v>
      </c>
      <c r="C3" s="3">
        <v>21</v>
      </c>
      <c r="D3" s="3">
        <v>2.4</v>
      </c>
      <c r="E3" s="3">
        <v>59</v>
      </c>
    </row>
    <row r="4" spans="1:5" ht="12">
      <c r="A4" s="3" t="s">
        <v>187</v>
      </c>
      <c r="B4" s="3">
        <v>386</v>
      </c>
      <c r="C4" s="3">
        <v>24</v>
      </c>
      <c r="D4" s="3">
        <v>0.8</v>
      </c>
      <c r="E4" s="3">
        <v>70</v>
      </c>
    </row>
    <row r="5" spans="1:5" ht="12">
      <c r="A5" s="3" t="s">
        <v>188</v>
      </c>
      <c r="B5" s="3">
        <v>629</v>
      </c>
      <c r="C5" s="3">
        <v>20</v>
      </c>
      <c r="D5" s="3">
        <v>55</v>
      </c>
      <c r="E5" s="3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4.421875" style="0" customWidth="1"/>
    <col min="5" max="5" width="14.57421875" style="0" customWidth="1"/>
  </cols>
  <sheetData>
    <row r="1" spans="1:5" ht="12">
      <c r="A1" s="3" t="s">
        <v>5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189</v>
      </c>
      <c r="B2" s="3">
        <v>730</v>
      </c>
      <c r="C2" s="3">
        <v>0.5</v>
      </c>
      <c r="D2" s="3">
        <v>80</v>
      </c>
      <c r="E2" s="3">
        <v>0.5</v>
      </c>
    </row>
    <row r="3" spans="1:5" ht="12">
      <c r="A3" s="3" t="s">
        <v>190</v>
      </c>
      <c r="B3" s="3">
        <v>738</v>
      </c>
      <c r="C3" s="3">
        <v>0.4</v>
      </c>
      <c r="D3" s="3">
        <v>80</v>
      </c>
      <c r="E3" s="3">
        <v>0.9</v>
      </c>
    </row>
    <row r="4" spans="1:5" ht="12">
      <c r="A4" s="3" t="s">
        <v>191</v>
      </c>
      <c r="B4" s="3">
        <v>738</v>
      </c>
      <c r="C4" s="3">
        <v>0.4</v>
      </c>
      <c r="D4" s="3">
        <v>80</v>
      </c>
      <c r="E4" s="3">
        <v>0.9</v>
      </c>
    </row>
    <row r="5" spans="1:5" ht="12">
      <c r="A5" s="3" t="s">
        <v>192</v>
      </c>
      <c r="B5" s="3">
        <v>906</v>
      </c>
      <c r="C5" s="3">
        <v>0</v>
      </c>
      <c r="D5" s="3">
        <v>99.7</v>
      </c>
      <c r="E5" s="3">
        <v>0</v>
      </c>
    </row>
    <row r="6" spans="1:5" ht="12">
      <c r="A6" s="3" t="s">
        <v>193</v>
      </c>
      <c r="B6" s="3">
        <v>907</v>
      </c>
      <c r="C6" s="3">
        <v>0</v>
      </c>
      <c r="D6" s="3">
        <v>99.9</v>
      </c>
      <c r="E6" s="3">
        <v>0</v>
      </c>
    </row>
    <row r="7" spans="1:5" ht="12">
      <c r="A7" s="3" t="s">
        <v>194</v>
      </c>
      <c r="B7" s="3">
        <v>400</v>
      </c>
      <c r="C7" s="3">
        <v>0.5</v>
      </c>
      <c r="D7" s="3">
        <v>40.5</v>
      </c>
      <c r="E7" s="3">
        <v>7.6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34.8515625" style="0" customWidth="1"/>
    <col min="2" max="2" width="13.421875" style="0" customWidth="1"/>
    <col min="5" max="5" width="14.57421875" style="0" customWidth="1"/>
  </cols>
  <sheetData>
    <row r="1" spans="1:5" ht="12">
      <c r="A1" s="3" t="s">
        <v>5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195</v>
      </c>
      <c r="B2" s="3">
        <v>50</v>
      </c>
      <c r="C2" s="3">
        <v>0.9</v>
      </c>
      <c r="D2" s="3">
        <v>4</v>
      </c>
      <c r="E2" s="3">
        <v>2.4</v>
      </c>
    </row>
    <row r="3" spans="1:5" ht="12">
      <c r="A3" s="3" t="s">
        <v>196</v>
      </c>
      <c r="B3" s="3">
        <v>51</v>
      </c>
      <c r="C3" s="3">
        <v>0.9</v>
      </c>
      <c r="D3" s="3">
        <v>0.2</v>
      </c>
      <c r="E3" s="3">
        <v>11</v>
      </c>
    </row>
    <row r="4" spans="1:5" ht="12">
      <c r="A4" s="3" t="s">
        <v>197</v>
      </c>
      <c r="B4" s="3">
        <v>61</v>
      </c>
      <c r="C4" s="3">
        <v>3</v>
      </c>
      <c r="D4" s="3">
        <v>4</v>
      </c>
      <c r="E4" s="3">
        <v>3</v>
      </c>
    </row>
    <row r="5" spans="1:5" ht="12">
      <c r="A5" s="3" t="s">
        <v>198</v>
      </c>
      <c r="B5" s="3">
        <v>67</v>
      </c>
      <c r="C5" s="3">
        <v>1</v>
      </c>
      <c r="D5" s="3">
        <v>0.3</v>
      </c>
      <c r="E5" s="3">
        <v>15</v>
      </c>
    </row>
    <row r="6" spans="1:5" ht="12">
      <c r="A6" s="3" t="s">
        <v>199</v>
      </c>
      <c r="B6" s="3">
        <v>70</v>
      </c>
      <c r="C6" s="3">
        <v>1</v>
      </c>
      <c r="D6" s="3">
        <v>6</v>
      </c>
      <c r="E6" s="3">
        <v>2.5</v>
      </c>
    </row>
    <row r="7" spans="1:5" ht="12">
      <c r="A7" s="3" t="s">
        <v>200</v>
      </c>
      <c r="B7" s="3">
        <v>80</v>
      </c>
      <c r="C7" s="3">
        <v>0.9</v>
      </c>
      <c r="D7" s="3">
        <v>5.1</v>
      </c>
      <c r="E7" s="3">
        <v>7</v>
      </c>
    </row>
    <row r="8" spans="1:5" ht="12">
      <c r="A8" s="3" t="s">
        <v>201</v>
      </c>
      <c r="B8" s="3">
        <v>97</v>
      </c>
      <c r="C8" s="3">
        <v>1.1</v>
      </c>
      <c r="D8" s="3">
        <v>5.2</v>
      </c>
      <c r="E8" s="3">
        <v>11</v>
      </c>
    </row>
    <row r="9" spans="1:5" ht="12">
      <c r="A9" s="3" t="s">
        <v>202</v>
      </c>
      <c r="B9" s="3">
        <v>282</v>
      </c>
      <c r="C9" s="3">
        <v>11</v>
      </c>
      <c r="D9" s="3">
        <v>17</v>
      </c>
      <c r="E9" s="3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26.57421875" style="0" customWidth="1"/>
    <col min="5" max="5" width="14.57421875" style="0" customWidth="1"/>
  </cols>
  <sheetData>
    <row r="1" spans="1:5" ht="12">
      <c r="A1" s="3" t="s">
        <v>6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203</v>
      </c>
      <c r="B2" s="3">
        <v>90</v>
      </c>
      <c r="C2" s="3">
        <v>1.5</v>
      </c>
      <c r="D2" s="3">
        <v>2.6</v>
      </c>
      <c r="E2" s="3">
        <v>15.5</v>
      </c>
    </row>
    <row r="3" spans="1:5" ht="12">
      <c r="A3" s="3" t="s">
        <v>204</v>
      </c>
      <c r="B3" s="3">
        <v>88</v>
      </c>
      <c r="C3" s="3">
        <v>1.5</v>
      </c>
      <c r="D3" s="3">
        <v>2.6</v>
      </c>
      <c r="E3" s="3">
        <v>15.3</v>
      </c>
    </row>
    <row r="4" spans="1:5" ht="12">
      <c r="A4" s="3" t="s">
        <v>205</v>
      </c>
      <c r="B4" s="3">
        <v>146</v>
      </c>
      <c r="C4" s="3">
        <v>5.7</v>
      </c>
      <c r="D4" s="3">
        <v>5.6</v>
      </c>
      <c r="E4" s="3">
        <v>15.1</v>
      </c>
    </row>
    <row r="5" spans="1:5" ht="12">
      <c r="A5" s="3" t="s">
        <v>206</v>
      </c>
      <c r="B5" s="3">
        <v>132</v>
      </c>
      <c r="C5" s="3">
        <v>3.4</v>
      </c>
      <c r="D5" s="3">
        <v>6.7</v>
      </c>
      <c r="E5" s="3">
        <v>15.3</v>
      </c>
    </row>
    <row r="6" spans="1:5" ht="12">
      <c r="A6" s="3" t="s">
        <v>207</v>
      </c>
      <c r="B6" s="3">
        <v>137</v>
      </c>
      <c r="C6" s="3">
        <v>3.7</v>
      </c>
      <c r="D6" s="3">
        <v>7.2</v>
      </c>
      <c r="E6" s="3">
        <v>15</v>
      </c>
    </row>
    <row r="7" spans="1:5" ht="12">
      <c r="A7" s="3" t="s">
        <v>208</v>
      </c>
      <c r="B7" s="3">
        <v>150</v>
      </c>
      <c r="C7" s="3">
        <v>6.5</v>
      </c>
      <c r="D7" s="3">
        <v>7.2</v>
      </c>
      <c r="E7" s="3">
        <v>15.2</v>
      </c>
    </row>
    <row r="8" spans="1:5" ht="12">
      <c r="A8" s="3" t="s">
        <v>209</v>
      </c>
      <c r="B8" s="3">
        <v>157</v>
      </c>
      <c r="C8" s="3">
        <v>6.6</v>
      </c>
      <c r="D8" s="3">
        <v>8</v>
      </c>
      <c r="E8" s="3">
        <v>15</v>
      </c>
    </row>
    <row r="9" spans="1:5" ht="12">
      <c r="A9" s="3" t="s">
        <v>210</v>
      </c>
      <c r="B9" s="3">
        <v>160</v>
      </c>
      <c r="C9" s="3">
        <v>5</v>
      </c>
      <c r="D9" s="3">
        <v>9.1</v>
      </c>
      <c r="E9" s="3">
        <v>15</v>
      </c>
    </row>
    <row r="10" spans="1:5" ht="12">
      <c r="A10" s="3" t="s">
        <v>211</v>
      </c>
      <c r="B10" s="3">
        <v>187</v>
      </c>
      <c r="C10" s="3">
        <v>8.4</v>
      </c>
      <c r="D10" s="3">
        <v>8.6</v>
      </c>
      <c r="E10" s="3">
        <v>13.6</v>
      </c>
    </row>
    <row r="11" spans="1:5" ht="12">
      <c r="A11" s="3" t="s">
        <v>212</v>
      </c>
      <c r="B11" s="3">
        <v>133</v>
      </c>
      <c r="C11" s="3">
        <v>7.2</v>
      </c>
      <c r="D11" s="3">
        <v>3.3</v>
      </c>
      <c r="E11" s="3">
        <v>13.3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9.140625" style="0" customWidth="1"/>
    <col min="2" max="2" width="16.00390625" style="0" customWidth="1"/>
    <col min="3" max="3" width="12.7109375" style="0" customWidth="1"/>
    <col min="4" max="4" width="13.421875" style="0" customWidth="1"/>
    <col min="5" max="5" width="18.00390625" style="0" customWidth="1"/>
  </cols>
  <sheetData>
    <row r="1" spans="1:5" ht="12">
      <c r="A1" s="3" t="s">
        <v>7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8</v>
      </c>
      <c r="B2" s="3">
        <v>238</v>
      </c>
      <c r="C2" s="3">
        <v>9.2</v>
      </c>
      <c r="D2" s="3">
        <v>4.3</v>
      </c>
      <c r="E2" s="3">
        <v>40</v>
      </c>
    </row>
    <row r="3" spans="1:5" ht="12">
      <c r="A3" s="3" t="s">
        <v>9</v>
      </c>
      <c r="B3" s="3">
        <v>268</v>
      </c>
      <c r="C3" s="3">
        <v>11</v>
      </c>
      <c r="D3" s="3">
        <v>6</v>
      </c>
      <c r="E3" s="3">
        <v>43</v>
      </c>
    </row>
    <row r="4" spans="1:5" ht="12">
      <c r="A4" s="3" t="s">
        <v>10</v>
      </c>
      <c r="B4" s="3">
        <v>313</v>
      </c>
      <c r="C4" s="3">
        <v>11</v>
      </c>
      <c r="D4" s="3">
        <v>5</v>
      </c>
      <c r="E4" s="3">
        <v>51</v>
      </c>
    </row>
    <row r="5" spans="1:5" ht="12">
      <c r="A5" s="3" t="s">
        <v>11</v>
      </c>
      <c r="B5" s="3">
        <v>285</v>
      </c>
      <c r="C5" s="3">
        <v>11</v>
      </c>
      <c r="D5" s="3">
        <v>5.8</v>
      </c>
      <c r="E5" s="3">
        <v>46</v>
      </c>
    </row>
    <row r="6" spans="1:5" ht="12">
      <c r="A6" s="3" t="s">
        <v>12</v>
      </c>
      <c r="B6" s="3">
        <v>302</v>
      </c>
      <c r="C6" s="3">
        <v>13</v>
      </c>
      <c r="D6" s="3">
        <v>7.6</v>
      </c>
      <c r="E6" s="3">
        <v>45</v>
      </c>
    </row>
    <row r="7" spans="1:5" ht="12">
      <c r="A7" s="3" t="s">
        <v>13</v>
      </c>
      <c r="B7" s="3">
        <v>285</v>
      </c>
      <c r="C7" s="3">
        <v>11</v>
      </c>
      <c r="D7" s="3">
        <v>5.6</v>
      </c>
      <c r="E7" s="3">
        <v>47</v>
      </c>
    </row>
    <row r="8" spans="1:5" ht="12">
      <c r="A8" s="3" t="s">
        <v>14</v>
      </c>
      <c r="B8" s="3">
        <v>346</v>
      </c>
      <c r="C8" s="3">
        <v>23</v>
      </c>
      <c r="D8" s="3">
        <v>24</v>
      </c>
      <c r="E8" s="3">
        <v>5</v>
      </c>
    </row>
    <row r="9" spans="1:5" ht="12">
      <c r="A9" s="3" t="s">
        <v>15</v>
      </c>
      <c r="B9" s="3">
        <v>401</v>
      </c>
      <c r="C9" s="3">
        <v>9.2</v>
      </c>
      <c r="D9" s="3">
        <v>18</v>
      </c>
      <c r="E9" s="3">
        <v>48</v>
      </c>
    </row>
    <row r="10" spans="1:5" ht="12">
      <c r="A10" s="3" t="s">
        <v>16</v>
      </c>
      <c r="B10" s="3">
        <v>350</v>
      </c>
      <c r="C10" s="3">
        <v>12</v>
      </c>
      <c r="D10" s="3">
        <v>10</v>
      </c>
      <c r="E10" s="3">
        <v>73</v>
      </c>
    </row>
    <row r="11" spans="1:5" ht="12">
      <c r="A11" s="3" t="s">
        <v>17</v>
      </c>
      <c r="B11" s="3">
        <v>438</v>
      </c>
      <c r="C11" s="3">
        <v>14</v>
      </c>
      <c r="D11" s="3">
        <v>5.3</v>
      </c>
      <c r="E11" s="3"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0.7109375" style="0" customWidth="1"/>
    <col min="2" max="2" width="15.57421875" style="0" customWidth="1"/>
    <col min="3" max="3" width="17.28125" style="0" customWidth="1"/>
    <col min="4" max="4" width="14.140625" style="0" customWidth="1"/>
    <col min="5" max="5" width="26.57421875" style="0" customWidth="1"/>
  </cols>
  <sheetData>
    <row r="1" spans="1:5" ht="12">
      <c r="A1" s="3" t="s">
        <v>7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18</v>
      </c>
      <c r="B2" s="3">
        <v>173</v>
      </c>
      <c r="C2" s="3">
        <v>16</v>
      </c>
      <c r="D2" s="3">
        <v>7</v>
      </c>
      <c r="E2" s="3">
        <v>11</v>
      </c>
    </row>
    <row r="3" spans="1:5" ht="12">
      <c r="A3" s="3" t="s">
        <v>19</v>
      </c>
      <c r="B3" s="3">
        <v>223</v>
      </c>
      <c r="C3" s="3">
        <v>11</v>
      </c>
      <c r="D3" s="3">
        <v>13</v>
      </c>
      <c r="E3" s="3">
        <v>16</v>
      </c>
    </row>
    <row r="4" spans="1:5" ht="12">
      <c r="A4" s="3" t="s">
        <v>20</v>
      </c>
      <c r="B4" s="3">
        <v>230</v>
      </c>
      <c r="C4" s="3">
        <v>11</v>
      </c>
      <c r="D4" s="3">
        <v>11</v>
      </c>
      <c r="E4" s="3">
        <v>21</v>
      </c>
    </row>
    <row r="5" spans="1:5" ht="12">
      <c r="A5" s="3" t="s">
        <v>21</v>
      </c>
      <c r="B5" s="3">
        <v>240</v>
      </c>
      <c r="C5" s="3">
        <v>8</v>
      </c>
      <c r="D5" s="3">
        <v>8.9</v>
      </c>
      <c r="E5" s="3">
        <v>30</v>
      </c>
    </row>
    <row r="6" spans="1:5" ht="12">
      <c r="A6" s="3" t="s">
        <v>22</v>
      </c>
      <c r="B6" s="3">
        <v>264</v>
      </c>
      <c r="C6" s="3">
        <v>11</v>
      </c>
      <c r="D6" s="3">
        <v>13</v>
      </c>
      <c r="E6" s="3">
        <v>25</v>
      </c>
    </row>
    <row r="7" spans="1:5" ht="12">
      <c r="A7" s="3" t="s">
        <v>23</v>
      </c>
      <c r="B7" s="3">
        <v>281</v>
      </c>
      <c r="C7" s="3">
        <v>15</v>
      </c>
      <c r="D7" s="3">
        <v>18.2</v>
      </c>
      <c r="E7" s="3">
        <v>13</v>
      </c>
    </row>
    <row r="8" spans="1:5" ht="12">
      <c r="A8" s="3" t="s">
        <v>24</v>
      </c>
      <c r="B8" s="3">
        <v>283</v>
      </c>
      <c r="C8" s="3">
        <v>11</v>
      </c>
      <c r="D8" s="3">
        <v>18.11</v>
      </c>
      <c r="E8" s="3">
        <v>18</v>
      </c>
    </row>
    <row r="9" spans="1:5" ht="12">
      <c r="A9" s="3" t="s">
        <v>25</v>
      </c>
      <c r="B9" s="3">
        <v>282</v>
      </c>
      <c r="C9" s="3">
        <v>11</v>
      </c>
      <c r="D9" s="3">
        <v>18</v>
      </c>
      <c r="E9" s="3">
        <v>19</v>
      </c>
    </row>
    <row r="10" spans="1:5" ht="12">
      <c r="A10" s="3" t="s">
        <v>26</v>
      </c>
      <c r="B10" s="3">
        <v>297</v>
      </c>
      <c r="C10" s="3">
        <v>11</v>
      </c>
      <c r="D10" s="3">
        <v>14</v>
      </c>
      <c r="E10" s="3">
        <v>30</v>
      </c>
    </row>
    <row r="11" spans="1:5" ht="12">
      <c r="A11" s="3" t="s">
        <v>27</v>
      </c>
      <c r="B11" s="3">
        <v>306</v>
      </c>
      <c r="C11" s="3">
        <v>20</v>
      </c>
      <c r="D11" s="3">
        <v>10</v>
      </c>
      <c r="E11" s="3">
        <v>34</v>
      </c>
    </row>
    <row r="12" spans="1:5" ht="12">
      <c r="A12" s="3" t="s">
        <v>28</v>
      </c>
      <c r="B12" s="3">
        <v>408</v>
      </c>
      <c r="C12" s="3">
        <v>21</v>
      </c>
      <c r="D12" s="3">
        <v>16</v>
      </c>
      <c r="E12" s="3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58.140625" style="0" customWidth="1"/>
    <col min="5" max="5" width="13.140625" style="0" customWidth="1"/>
  </cols>
  <sheetData>
    <row r="1" spans="1:5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31</v>
      </c>
      <c r="B2" s="3">
        <v>285</v>
      </c>
      <c r="C2" s="3">
        <v>15</v>
      </c>
      <c r="D2" s="3">
        <v>12</v>
      </c>
      <c r="E2" s="3">
        <v>20</v>
      </c>
    </row>
    <row r="3" spans="1:5" ht="12">
      <c r="A3" s="3" t="s">
        <v>32</v>
      </c>
      <c r="B3" s="3">
        <v>184</v>
      </c>
      <c r="C3" s="3">
        <v>47</v>
      </c>
      <c r="D3" s="3">
        <v>15</v>
      </c>
      <c r="E3" s="3">
        <v>2</v>
      </c>
    </row>
    <row r="4" spans="1:5" ht="12">
      <c r="A4" s="3" t="s">
        <v>33</v>
      </c>
      <c r="B4" s="3">
        <v>197</v>
      </c>
      <c r="C4" s="3">
        <v>16</v>
      </c>
      <c r="D4" s="3">
        <v>6</v>
      </c>
      <c r="E4" s="3">
        <v>0</v>
      </c>
    </row>
    <row r="5" spans="1:5" ht="12">
      <c r="A5" s="3" t="s">
        <v>34</v>
      </c>
      <c r="B5" s="3">
        <v>175</v>
      </c>
      <c r="C5" s="3">
        <v>10</v>
      </c>
      <c r="D5" s="3">
        <v>4</v>
      </c>
      <c r="E5" s="3">
        <v>3.6</v>
      </c>
    </row>
    <row r="6" spans="1:5" ht="12">
      <c r="A6" s="3" t="s">
        <v>39</v>
      </c>
      <c r="B6" s="3">
        <v>385</v>
      </c>
      <c r="C6" s="3">
        <v>19</v>
      </c>
      <c r="D6" s="3">
        <v>24</v>
      </c>
      <c r="E6" s="3">
        <v>3.6</v>
      </c>
    </row>
    <row r="7" spans="1:5" ht="12">
      <c r="A7" s="3" t="s">
        <v>38</v>
      </c>
      <c r="B7" s="3">
        <v>481</v>
      </c>
      <c r="C7" s="3">
        <v>31</v>
      </c>
      <c r="D7" s="3">
        <v>30</v>
      </c>
      <c r="E7" s="3">
        <v>0</v>
      </c>
    </row>
    <row r="8" spans="1:5" ht="12">
      <c r="A8" s="3" t="s">
        <v>37</v>
      </c>
      <c r="B8" s="3">
        <v>238</v>
      </c>
      <c r="C8" s="3">
        <v>26</v>
      </c>
      <c r="D8" s="3">
        <v>11</v>
      </c>
      <c r="E8" s="3">
        <v>6.5</v>
      </c>
    </row>
    <row r="9" spans="1:5" ht="12">
      <c r="A9" s="3" t="s">
        <v>36</v>
      </c>
      <c r="B9" s="3">
        <v>182</v>
      </c>
      <c r="C9" s="3">
        <v>16</v>
      </c>
      <c r="D9" s="3">
        <v>10</v>
      </c>
      <c r="E9" s="3">
        <v>7</v>
      </c>
    </row>
    <row r="10" spans="1:5" ht="12">
      <c r="A10" s="3" t="s">
        <v>35</v>
      </c>
      <c r="B10" s="3">
        <v>133</v>
      </c>
      <c r="C10" s="3">
        <v>2.6</v>
      </c>
      <c r="D10" s="3">
        <v>2</v>
      </c>
      <c r="E10" s="3">
        <v>4</v>
      </c>
    </row>
    <row r="11" spans="1:5" ht="12">
      <c r="A11" s="3" t="s">
        <v>40</v>
      </c>
      <c r="B11" s="3">
        <v>277</v>
      </c>
      <c r="C11" s="3">
        <v>15</v>
      </c>
      <c r="D11" s="3">
        <v>15</v>
      </c>
      <c r="E11" s="3">
        <v>0.2</v>
      </c>
    </row>
    <row r="26" ht="12">
      <c r="E26" s="1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7.421875" style="0" customWidth="1"/>
    <col min="2" max="2" width="12.57421875" style="0" customWidth="1"/>
    <col min="3" max="3" width="10.7109375" style="0" customWidth="1"/>
    <col min="5" max="5" width="13.8515625" style="0" customWidth="1"/>
  </cols>
  <sheetData>
    <row r="1" spans="1:5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41</v>
      </c>
      <c r="B2" s="3">
        <v>77</v>
      </c>
      <c r="C2" s="3">
        <v>1.5</v>
      </c>
      <c r="D2" s="3">
        <v>0.1</v>
      </c>
      <c r="E2" s="3">
        <v>17</v>
      </c>
    </row>
    <row r="3" spans="1:5" ht="12">
      <c r="A3" s="3" t="s">
        <v>42</v>
      </c>
      <c r="B3" s="3">
        <v>96</v>
      </c>
      <c r="C3" s="3">
        <v>2</v>
      </c>
      <c r="D3" s="3">
        <v>1.67</v>
      </c>
      <c r="E3" s="3">
        <v>18</v>
      </c>
    </row>
    <row r="4" spans="1:5" ht="12">
      <c r="A4" s="3" t="s">
        <v>43</v>
      </c>
      <c r="B4" s="3">
        <v>258</v>
      </c>
      <c r="C4" s="3">
        <v>1.5</v>
      </c>
      <c r="D4" s="3">
        <v>20</v>
      </c>
      <c r="E4" s="3">
        <v>17</v>
      </c>
    </row>
    <row r="5" spans="1:5" ht="12">
      <c r="A5" s="3" t="s">
        <v>44</v>
      </c>
      <c r="B5" s="3">
        <v>67</v>
      </c>
      <c r="C5" s="3">
        <v>1.5</v>
      </c>
      <c r="D5" s="3">
        <v>1.5</v>
      </c>
      <c r="E5" s="3">
        <v>11</v>
      </c>
    </row>
    <row r="6" spans="1:5" ht="12">
      <c r="A6" s="3" t="s">
        <v>45</v>
      </c>
      <c r="B6" s="3">
        <v>122</v>
      </c>
      <c r="C6" s="3">
        <v>2.2</v>
      </c>
      <c r="D6" s="3">
        <v>0.3</v>
      </c>
      <c r="E6" s="3">
        <v>27</v>
      </c>
    </row>
    <row r="7" spans="1:5" ht="12">
      <c r="A7" s="3" t="s">
        <v>46</v>
      </c>
      <c r="B7" s="3">
        <v>197</v>
      </c>
      <c r="C7" s="3">
        <v>3.4</v>
      </c>
      <c r="D7" s="3">
        <v>11</v>
      </c>
      <c r="E7" s="3">
        <v>21</v>
      </c>
    </row>
    <row r="8" spans="1:5" ht="12">
      <c r="A8" s="3" t="s">
        <v>47</v>
      </c>
      <c r="B8" s="3">
        <v>121</v>
      </c>
      <c r="C8" s="3">
        <v>0.7</v>
      </c>
      <c r="D8" s="3">
        <v>10</v>
      </c>
      <c r="E8" s="3">
        <v>6.4</v>
      </c>
    </row>
    <row r="9" spans="1:5" ht="12">
      <c r="A9" s="3" t="s">
        <v>48</v>
      </c>
      <c r="B9" s="3">
        <v>110</v>
      </c>
      <c r="C9" s="3">
        <v>1.5</v>
      </c>
      <c r="D9" s="3">
        <v>10</v>
      </c>
      <c r="E9" s="3">
        <v>3.3</v>
      </c>
    </row>
    <row r="10" spans="1:5" ht="12">
      <c r="A10" s="3" t="s">
        <v>49</v>
      </c>
      <c r="B10" s="3">
        <v>28</v>
      </c>
      <c r="C10" s="3">
        <v>1.1</v>
      </c>
      <c r="D10" s="3">
        <v>0.2</v>
      </c>
      <c r="E10" s="3">
        <v>5.4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4.8515625" style="0" customWidth="1"/>
    <col min="4" max="4" width="14.00390625" style="0" customWidth="1"/>
  </cols>
  <sheetData>
    <row r="1" spans="1:5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50</v>
      </c>
      <c r="B2" s="3">
        <v>87</v>
      </c>
      <c r="C2" s="3">
        <v>2</v>
      </c>
      <c r="D2" s="3">
        <v>5</v>
      </c>
      <c r="E2" s="3">
        <v>8.2</v>
      </c>
    </row>
    <row r="3" spans="1:5" ht="12">
      <c r="A3" s="3" t="s">
        <v>51</v>
      </c>
      <c r="B3" s="3">
        <v>130</v>
      </c>
      <c r="C3" s="3">
        <v>1.7</v>
      </c>
      <c r="D3" s="3">
        <v>10</v>
      </c>
      <c r="E3" s="3">
        <v>7.4</v>
      </c>
    </row>
    <row r="4" spans="1:5" ht="12">
      <c r="A4" s="3" t="s">
        <v>52</v>
      </c>
      <c r="B4" s="3">
        <v>48</v>
      </c>
      <c r="C4" s="3">
        <v>1</v>
      </c>
      <c r="D4" s="3">
        <v>0.2</v>
      </c>
      <c r="E4" s="3">
        <v>10</v>
      </c>
    </row>
    <row r="5" spans="1:5" ht="12">
      <c r="A5" s="3"/>
      <c r="B5" s="3"/>
      <c r="C5" s="3"/>
      <c r="D5" s="3"/>
      <c r="E5" s="3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2.7109375" style="0" customWidth="1"/>
    <col min="2" max="2" width="13.421875" style="0" customWidth="1"/>
    <col min="3" max="3" width="13.140625" style="0" customWidth="1"/>
    <col min="4" max="4" width="11.28125" style="0" customWidth="1"/>
    <col min="5" max="5" width="17.7109375" style="0" customWidth="1"/>
  </cols>
  <sheetData>
    <row r="1" spans="1:5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53</v>
      </c>
      <c r="B2" s="3">
        <v>246</v>
      </c>
      <c r="C2" s="3">
        <v>7.3</v>
      </c>
      <c r="D2" s="3">
        <v>22</v>
      </c>
      <c r="E2" s="3">
        <v>3.1</v>
      </c>
    </row>
    <row r="3" spans="1:5" ht="12">
      <c r="A3" s="3" t="s">
        <v>54</v>
      </c>
      <c r="B3" s="3">
        <v>209</v>
      </c>
      <c r="C3" s="3">
        <v>13</v>
      </c>
      <c r="D3" s="3">
        <v>16</v>
      </c>
      <c r="E3" s="3">
        <v>5.2</v>
      </c>
    </row>
    <row r="4" spans="1:5" ht="12">
      <c r="A4" s="3" t="s">
        <v>55</v>
      </c>
      <c r="B4" s="3">
        <v>200</v>
      </c>
      <c r="C4" s="3">
        <v>13</v>
      </c>
      <c r="D4" s="3">
        <v>15</v>
      </c>
      <c r="E4" s="3">
        <v>4.2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24.57421875" style="0" customWidth="1"/>
    <col min="2" max="2" width="9.7109375" style="0" customWidth="1"/>
    <col min="3" max="3" width="10.421875" style="0" customWidth="1"/>
    <col min="4" max="4" width="10.57421875" style="0" customWidth="1"/>
    <col min="5" max="5" width="14.8515625" style="0" customWidth="1"/>
  </cols>
  <sheetData>
    <row r="1" spans="1:5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111</v>
      </c>
      <c r="B2" s="3">
        <v>61.6</v>
      </c>
      <c r="C2" s="3">
        <v>3.3</v>
      </c>
      <c r="D2" s="3">
        <v>3.2</v>
      </c>
      <c r="E2" s="3">
        <v>4.7</v>
      </c>
    </row>
    <row r="3" spans="1:5" ht="12">
      <c r="A3" s="3" t="s">
        <v>112</v>
      </c>
      <c r="B3" s="3">
        <v>56</v>
      </c>
      <c r="C3" s="3">
        <v>3.4</v>
      </c>
      <c r="D3" s="3">
        <v>2.5</v>
      </c>
      <c r="E3" s="3">
        <v>4.8</v>
      </c>
    </row>
    <row r="4" spans="1:5" ht="12">
      <c r="A4" s="3" t="s">
        <v>113</v>
      </c>
      <c r="B4" s="3">
        <v>124.9</v>
      </c>
      <c r="C4" s="3">
        <v>4.4</v>
      </c>
      <c r="D4" s="3">
        <v>10</v>
      </c>
      <c r="E4" s="3">
        <v>4</v>
      </c>
    </row>
    <row r="5" spans="1:5" ht="12">
      <c r="A5" s="3" t="s">
        <v>114</v>
      </c>
      <c r="B5" s="3">
        <v>339.4</v>
      </c>
      <c r="C5" s="3">
        <v>2.2</v>
      </c>
      <c r="D5" s="3">
        <v>35</v>
      </c>
      <c r="E5" s="3">
        <v>3.1</v>
      </c>
    </row>
    <row r="6" spans="1:5" ht="12">
      <c r="A6" s="3" t="s">
        <v>115</v>
      </c>
      <c r="B6" s="3">
        <v>53.6</v>
      </c>
      <c r="C6" s="3">
        <v>3.4</v>
      </c>
      <c r="D6" s="3">
        <v>2.5</v>
      </c>
      <c r="E6" s="3">
        <v>4.2</v>
      </c>
    </row>
    <row r="7" spans="1:5" ht="12">
      <c r="A7" s="3" t="s">
        <v>116</v>
      </c>
      <c r="B7" s="3">
        <v>198.3</v>
      </c>
      <c r="C7" s="3">
        <v>1.9</v>
      </c>
      <c r="D7" s="3">
        <v>20</v>
      </c>
      <c r="E7" s="3">
        <v>2.2</v>
      </c>
    </row>
    <row r="8" spans="1:5" ht="12">
      <c r="A8" s="3" t="s">
        <v>117</v>
      </c>
      <c r="B8" s="3">
        <v>62.7</v>
      </c>
      <c r="C8" s="3">
        <v>11</v>
      </c>
      <c r="D8" s="3">
        <v>0.1</v>
      </c>
      <c r="E8" s="3">
        <v>4.2</v>
      </c>
    </row>
    <row r="9" spans="1:5" ht="12">
      <c r="A9" s="3" t="s">
        <v>118</v>
      </c>
      <c r="B9" s="3">
        <v>76.1</v>
      </c>
      <c r="C9" s="3">
        <v>13</v>
      </c>
      <c r="D9" s="3">
        <v>1</v>
      </c>
      <c r="E9" s="3">
        <v>3.5</v>
      </c>
    </row>
    <row r="10" spans="1:5" ht="12">
      <c r="A10" s="3" t="s">
        <v>119</v>
      </c>
      <c r="B10" s="3">
        <v>83.7</v>
      </c>
      <c r="C10" s="3">
        <v>3.4</v>
      </c>
      <c r="D10" s="3">
        <v>2.1</v>
      </c>
      <c r="E10" s="3">
        <v>12.5</v>
      </c>
    </row>
    <row r="11" spans="1:5" ht="12">
      <c r="A11" s="3" t="s">
        <v>120</v>
      </c>
      <c r="B11" s="3">
        <v>207.3</v>
      </c>
      <c r="C11" s="3">
        <v>4.2</v>
      </c>
      <c r="D11" s="3">
        <v>12</v>
      </c>
      <c r="E11" s="3">
        <v>20</v>
      </c>
    </row>
    <row r="12" spans="1:5" ht="12">
      <c r="A12" s="3" t="s">
        <v>121</v>
      </c>
      <c r="B12" s="3">
        <v>334.2</v>
      </c>
      <c r="C12" s="3">
        <v>28</v>
      </c>
      <c r="D12" s="3">
        <v>24</v>
      </c>
      <c r="E12" s="3">
        <v>0.6</v>
      </c>
    </row>
    <row r="13" spans="1:5" ht="12">
      <c r="A13" s="11" t="s">
        <v>217</v>
      </c>
      <c r="B13" s="11">
        <v>320</v>
      </c>
      <c r="C13" s="11">
        <v>13</v>
      </c>
      <c r="D13" s="11">
        <v>17</v>
      </c>
      <c r="E13" s="11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51.57421875" style="0" customWidth="1"/>
    <col min="2" max="2" width="15.57421875" style="0" customWidth="1"/>
    <col min="5" max="5" width="22.421875" style="0" customWidth="1"/>
  </cols>
  <sheetData>
    <row r="1" spans="1:5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57</v>
      </c>
      <c r="B2" s="3">
        <v>270</v>
      </c>
      <c r="C2" s="3">
        <v>4.3</v>
      </c>
      <c r="D2" s="3">
        <v>12</v>
      </c>
      <c r="E2" s="3">
        <v>35</v>
      </c>
    </row>
    <row r="3" spans="1:5" ht="12">
      <c r="A3" s="3" t="s">
        <v>56</v>
      </c>
      <c r="B3" s="3">
        <v>124</v>
      </c>
      <c r="C3" s="3">
        <v>3.6</v>
      </c>
      <c r="D3" s="3">
        <v>2.6</v>
      </c>
      <c r="E3" s="3">
        <v>21</v>
      </c>
    </row>
    <row r="4" spans="1:5" ht="12">
      <c r="A4" s="3" t="s">
        <v>58</v>
      </c>
      <c r="B4" s="3">
        <v>305</v>
      </c>
      <c r="C4" s="3">
        <v>4.3</v>
      </c>
      <c r="D4" s="3">
        <v>11.3</v>
      </c>
      <c r="E4" s="3">
        <v>45</v>
      </c>
    </row>
    <row r="5" spans="1:5" ht="12">
      <c r="A5" s="3" t="s">
        <v>59</v>
      </c>
      <c r="B5" s="3">
        <v>368</v>
      </c>
      <c r="C5" s="3">
        <v>10.7</v>
      </c>
      <c r="D5" s="3">
        <v>5.6</v>
      </c>
      <c r="E5" s="3">
        <v>68</v>
      </c>
    </row>
    <row r="6" spans="1:5" ht="12">
      <c r="A6" s="3" t="s">
        <v>60</v>
      </c>
      <c r="B6" s="3">
        <v>237</v>
      </c>
      <c r="C6" s="3">
        <v>7.8</v>
      </c>
      <c r="D6" s="3">
        <v>5.7</v>
      </c>
      <c r="E6" s="3">
        <v>44</v>
      </c>
    </row>
    <row r="7" spans="1:5" ht="12">
      <c r="A7" s="3" t="s">
        <v>61</v>
      </c>
      <c r="B7" s="3">
        <v>118</v>
      </c>
      <c r="C7" s="3">
        <v>0.38</v>
      </c>
      <c r="D7" s="3">
        <v>0</v>
      </c>
      <c r="E7" s="3">
        <v>29</v>
      </c>
    </row>
    <row r="8" spans="1:5" ht="12">
      <c r="A8" s="3" t="s">
        <v>62</v>
      </c>
      <c r="B8" s="3">
        <v>109</v>
      </c>
      <c r="C8" s="3">
        <v>0.74</v>
      </c>
      <c r="D8" s="3">
        <v>0.1</v>
      </c>
      <c r="E8" s="3">
        <v>26</v>
      </c>
    </row>
    <row r="9" spans="1:5" ht="12">
      <c r="A9" s="3" t="s">
        <v>63</v>
      </c>
      <c r="B9" s="3">
        <v>108</v>
      </c>
      <c r="C9" s="3">
        <v>4.81</v>
      </c>
      <c r="D9" s="3">
        <v>4.5</v>
      </c>
      <c r="E9" s="3">
        <v>11.6</v>
      </c>
    </row>
    <row r="10" spans="1:5" ht="12">
      <c r="A10" s="3" t="s">
        <v>64</v>
      </c>
      <c r="B10" s="3">
        <v>172</v>
      </c>
      <c r="C10" s="3">
        <v>12</v>
      </c>
      <c r="D10" s="3">
        <v>2.7</v>
      </c>
      <c r="E10" s="3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7.421875" style="0" customWidth="1"/>
  </cols>
  <sheetData>
    <row r="1" spans="1:2" ht="12">
      <c r="A1" s="3" t="s">
        <v>65</v>
      </c>
      <c r="B1" s="3">
        <v>230</v>
      </c>
    </row>
    <row r="2" spans="1:2" ht="12">
      <c r="A2" s="3" t="s">
        <v>66</v>
      </c>
      <c r="B2" s="3">
        <v>112</v>
      </c>
    </row>
    <row r="3" spans="1:2" ht="12">
      <c r="A3" s="3" t="s">
        <v>67</v>
      </c>
      <c r="B3" s="3">
        <v>150</v>
      </c>
    </row>
    <row r="4" spans="1:2" ht="12">
      <c r="A4" s="3" t="s">
        <v>68</v>
      </c>
      <c r="B4" s="3">
        <v>35</v>
      </c>
    </row>
    <row r="5" spans="1:2" ht="12">
      <c r="A5" s="3" t="s">
        <v>69</v>
      </c>
      <c r="B5" s="3">
        <v>45</v>
      </c>
    </row>
    <row r="6" spans="1:2" ht="12">
      <c r="A6" s="3" t="s">
        <v>213</v>
      </c>
      <c r="B6" s="3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25" sqref="A25"/>
    </sheetView>
  </sheetViews>
  <sheetFormatPr defaultColWidth="9.140625" defaultRowHeight="12.75"/>
  <sheetData>
    <row r="1" spans="1:5" ht="17.25">
      <c r="A1" s="5" t="s">
        <v>250</v>
      </c>
      <c r="B1" s="5"/>
      <c r="C1" s="5"/>
      <c r="D1" s="5"/>
      <c r="E1" s="5"/>
    </row>
    <row r="3" ht="12">
      <c r="A3" t="s">
        <v>221</v>
      </c>
    </row>
    <row r="4" ht="12">
      <c r="A4" t="s">
        <v>223</v>
      </c>
    </row>
    <row r="5" ht="12">
      <c r="A5" t="s">
        <v>222</v>
      </c>
    </row>
    <row r="6" ht="12">
      <c r="A6" t="s">
        <v>224</v>
      </c>
    </row>
    <row r="7" ht="12">
      <c r="A7" t="s">
        <v>225</v>
      </c>
    </row>
    <row r="8" ht="12">
      <c r="A8" t="s">
        <v>226</v>
      </c>
    </row>
    <row r="9" ht="12">
      <c r="A9" t="s">
        <v>227</v>
      </c>
    </row>
    <row r="10" ht="12">
      <c r="A10" t="s">
        <v>228</v>
      </c>
    </row>
    <row r="11" ht="12">
      <c r="A11" t="s">
        <v>245</v>
      </c>
    </row>
    <row r="12" ht="12">
      <c r="A12" t="s">
        <v>229</v>
      </c>
    </row>
    <row r="13" ht="12">
      <c r="A13" t="s">
        <v>231</v>
      </c>
    </row>
    <row r="14" ht="12">
      <c r="A14" t="s">
        <v>241</v>
      </c>
    </row>
    <row r="15" ht="12">
      <c r="A15" t="s">
        <v>232</v>
      </c>
    </row>
    <row r="16" ht="12">
      <c r="A16" t="s">
        <v>233</v>
      </c>
    </row>
    <row r="17" ht="12">
      <c r="A17" t="s">
        <v>234</v>
      </c>
    </row>
    <row r="18" ht="12">
      <c r="A18" t="s">
        <v>242</v>
      </c>
    </row>
    <row r="19" ht="12">
      <c r="A19" t="s">
        <v>243</v>
      </c>
    </row>
    <row r="20" ht="12">
      <c r="A20" t="s">
        <v>244</v>
      </c>
    </row>
    <row r="21" ht="12">
      <c r="A21" t="s">
        <v>246</v>
      </c>
    </row>
    <row r="22" ht="12">
      <c r="A22" t="s">
        <v>247</v>
      </c>
    </row>
    <row r="23" ht="12">
      <c r="A23" s="30" t="s">
        <v>248</v>
      </c>
    </row>
    <row r="24" ht="12">
      <c r="A24" t="s">
        <v>260</v>
      </c>
    </row>
    <row r="25" ht="12">
      <c r="A25" t="s">
        <v>261</v>
      </c>
    </row>
    <row r="26" ht="12">
      <c r="A26" t="s">
        <v>249</v>
      </c>
    </row>
    <row r="27" ht="12">
      <c r="A27" t="s">
        <v>251</v>
      </c>
    </row>
    <row r="28" ht="12">
      <c r="A28" t="s">
        <v>252</v>
      </c>
    </row>
    <row r="29" ht="12">
      <c r="A29" t="s">
        <v>253</v>
      </c>
    </row>
    <row r="31" ht="12">
      <c r="A31" t="s">
        <v>254</v>
      </c>
    </row>
    <row r="32" ht="12">
      <c r="A32" t="s">
        <v>255</v>
      </c>
    </row>
    <row r="33" ht="12">
      <c r="A33" t="s">
        <v>256</v>
      </c>
    </row>
    <row r="35" ht="12">
      <c r="A35" t="s">
        <v>257</v>
      </c>
    </row>
    <row r="36" ht="12">
      <c r="A36" t="s">
        <v>258</v>
      </c>
    </row>
    <row r="37" ht="12">
      <c r="A37" s="12" t="s">
        <v>230</v>
      </c>
    </row>
    <row r="38" ht="12">
      <c r="A38">
        <v>5230445</v>
      </c>
    </row>
    <row r="39" ht="12">
      <c r="A39" t="s">
        <v>259</v>
      </c>
    </row>
  </sheetData>
  <sheetProtection/>
  <hyperlinks>
    <hyperlink ref="A37" r:id="rId1" display="terkes@hot.e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1.00390625" style="0" customWidth="1"/>
    <col min="2" max="2" width="17.00390625" style="0" customWidth="1"/>
    <col min="3" max="3" width="13.140625" style="0" customWidth="1"/>
    <col min="4" max="4" width="10.421875" style="0" customWidth="1"/>
    <col min="5" max="5" width="14.140625" style="0" customWidth="1"/>
  </cols>
  <sheetData>
    <row r="1" spans="1:5" ht="12">
      <c r="A1" s="3" t="s">
        <v>5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87</v>
      </c>
      <c r="B2" s="3">
        <v>261</v>
      </c>
      <c r="C2" s="3">
        <v>16.7</v>
      </c>
      <c r="D2" s="3">
        <v>21.3</v>
      </c>
      <c r="E2" s="3">
        <v>0</v>
      </c>
    </row>
    <row r="3" spans="1:5" ht="12">
      <c r="A3" s="3" t="s">
        <v>88</v>
      </c>
      <c r="B3" s="3">
        <v>144</v>
      </c>
      <c r="C3" s="3">
        <v>22</v>
      </c>
      <c r="D3" s="3">
        <v>6</v>
      </c>
      <c r="E3" s="3">
        <v>0</v>
      </c>
    </row>
    <row r="4" spans="1:5" ht="12">
      <c r="A4" s="3" t="s">
        <v>89</v>
      </c>
      <c r="B4" s="3">
        <v>184.9</v>
      </c>
      <c r="C4" s="3">
        <v>20</v>
      </c>
      <c r="D4" s="3">
        <v>11.5</v>
      </c>
      <c r="E4" s="3">
        <v>0</v>
      </c>
    </row>
    <row r="5" spans="1:5" ht="12">
      <c r="A5" s="3" t="s">
        <v>90</v>
      </c>
      <c r="B5" s="3">
        <v>130.7</v>
      </c>
      <c r="C5" s="3">
        <v>21</v>
      </c>
      <c r="D5" s="3">
        <v>5</v>
      </c>
      <c r="E5" s="3">
        <v>0</v>
      </c>
    </row>
    <row r="6" spans="1:5" ht="12">
      <c r="A6" s="3" t="s">
        <v>91</v>
      </c>
      <c r="B6" s="3">
        <v>148.7</v>
      </c>
      <c r="C6" s="3">
        <v>19.6</v>
      </c>
      <c r="D6" s="3">
        <v>7.6</v>
      </c>
      <c r="E6" s="3">
        <v>0</v>
      </c>
    </row>
    <row r="7" spans="1:5" ht="12">
      <c r="A7" s="3" t="s">
        <v>92</v>
      </c>
      <c r="B7" s="3">
        <v>168.3</v>
      </c>
      <c r="C7" s="3">
        <v>12.8</v>
      </c>
      <c r="D7" s="3">
        <v>12.8</v>
      </c>
      <c r="E7" s="3">
        <v>0</v>
      </c>
    </row>
    <row r="8" spans="1:5" ht="12">
      <c r="A8" s="3" t="s">
        <v>93</v>
      </c>
      <c r="B8" s="3">
        <v>266.7</v>
      </c>
      <c r="C8" s="3">
        <v>18.7</v>
      </c>
      <c r="D8" s="3">
        <v>21</v>
      </c>
      <c r="E8" s="3">
        <v>0</v>
      </c>
    </row>
    <row r="9" spans="1:5" ht="12">
      <c r="A9" s="3" t="s">
        <v>94</v>
      </c>
      <c r="B9" s="3">
        <v>142.5</v>
      </c>
      <c r="C9" s="3">
        <v>21</v>
      </c>
      <c r="D9" s="3">
        <v>6.3</v>
      </c>
      <c r="E9" s="3">
        <v>0</v>
      </c>
    </row>
    <row r="10" spans="1:5" ht="12">
      <c r="A10" s="3" t="s">
        <v>95</v>
      </c>
      <c r="B10" s="3">
        <v>144.8</v>
      </c>
      <c r="C10" s="3">
        <v>20</v>
      </c>
      <c r="D10" s="3">
        <v>7</v>
      </c>
      <c r="E10" s="3">
        <v>0</v>
      </c>
    </row>
    <row r="11" spans="1:5" ht="12">
      <c r="A11" s="3" t="s">
        <v>96</v>
      </c>
      <c r="B11" s="3">
        <v>209.4</v>
      </c>
      <c r="C11" s="3">
        <v>18</v>
      </c>
      <c r="D11" s="3">
        <v>15</v>
      </c>
      <c r="E11" s="3">
        <v>0</v>
      </c>
    </row>
    <row r="12" spans="1:5" ht="12">
      <c r="A12" s="3" t="s">
        <v>97</v>
      </c>
      <c r="B12" s="3">
        <v>130</v>
      </c>
      <c r="C12" s="3">
        <v>22</v>
      </c>
      <c r="D12" s="3">
        <v>4.5</v>
      </c>
      <c r="E12" s="3">
        <v>0</v>
      </c>
    </row>
    <row r="13" spans="1:5" ht="12">
      <c r="A13" s="3" t="s">
        <v>98</v>
      </c>
      <c r="B13" s="3">
        <v>140</v>
      </c>
      <c r="C13" s="3">
        <v>21</v>
      </c>
      <c r="D13" s="3">
        <v>6</v>
      </c>
      <c r="E13" s="3">
        <v>0</v>
      </c>
    </row>
    <row r="14" spans="1:5" ht="12">
      <c r="A14" s="3" t="s">
        <v>99</v>
      </c>
      <c r="B14" s="3">
        <v>258</v>
      </c>
      <c r="C14" s="3">
        <v>10</v>
      </c>
      <c r="D14" s="3">
        <v>22</v>
      </c>
      <c r="E14" s="3">
        <v>5.2</v>
      </c>
    </row>
    <row r="15" spans="1:5" ht="12">
      <c r="A15" s="3" t="s">
        <v>100</v>
      </c>
      <c r="B15" s="3">
        <v>245</v>
      </c>
      <c r="C15" s="3">
        <v>12</v>
      </c>
      <c r="D15" s="3">
        <v>20.5</v>
      </c>
      <c r="E15" s="3">
        <v>2.5</v>
      </c>
    </row>
    <row r="16" spans="1:5" ht="12">
      <c r="A16" s="3" t="s">
        <v>101</v>
      </c>
      <c r="B16" s="3">
        <v>263</v>
      </c>
      <c r="C16" s="3">
        <v>11.6</v>
      </c>
      <c r="D16" s="3">
        <v>20</v>
      </c>
      <c r="E16" s="3">
        <v>9.3</v>
      </c>
    </row>
    <row r="17" spans="1:5" ht="12">
      <c r="A17" s="3" t="s">
        <v>102</v>
      </c>
      <c r="B17" s="3">
        <v>376</v>
      </c>
      <c r="C17" s="3">
        <v>17</v>
      </c>
      <c r="D17" s="3">
        <v>34</v>
      </c>
      <c r="E17" s="3">
        <v>0</v>
      </c>
    </row>
    <row r="18" spans="1:5" ht="12">
      <c r="A18" s="3" t="s">
        <v>103</v>
      </c>
      <c r="B18" s="3">
        <v>86</v>
      </c>
      <c r="C18" s="3">
        <v>15.6</v>
      </c>
      <c r="D18" s="3">
        <v>2.5</v>
      </c>
      <c r="E18" s="3">
        <v>0</v>
      </c>
    </row>
    <row r="19" spans="1:5" ht="12">
      <c r="A19" s="3" t="s">
        <v>104</v>
      </c>
      <c r="B19" s="3">
        <v>146.7</v>
      </c>
      <c r="C19" s="3">
        <v>20.5</v>
      </c>
      <c r="D19" s="3">
        <v>6</v>
      </c>
      <c r="E19" s="3">
        <v>2.2</v>
      </c>
    </row>
    <row r="20" spans="1:5" ht="12">
      <c r="A20" s="3" t="s">
        <v>105</v>
      </c>
      <c r="B20" s="3">
        <v>130</v>
      </c>
      <c r="C20" s="3">
        <v>11.2</v>
      </c>
      <c r="D20" s="3">
        <v>6.7</v>
      </c>
      <c r="E20" s="3">
        <v>5.67</v>
      </c>
    </row>
    <row r="21" spans="1:5" ht="12">
      <c r="A21" s="3" t="s">
        <v>106</v>
      </c>
      <c r="B21" s="3">
        <v>302</v>
      </c>
      <c r="C21" s="3">
        <v>16</v>
      </c>
      <c r="D21" s="3">
        <v>24</v>
      </c>
      <c r="E21" s="3">
        <v>5.4</v>
      </c>
    </row>
    <row r="22" spans="1:5" ht="12">
      <c r="A22" s="3" t="s">
        <v>107</v>
      </c>
      <c r="B22" s="3">
        <v>817</v>
      </c>
      <c r="C22" s="3">
        <v>3</v>
      </c>
      <c r="D22" s="3">
        <v>89</v>
      </c>
      <c r="E22" s="3">
        <v>0</v>
      </c>
    </row>
    <row r="23" spans="1:5" ht="12">
      <c r="A23" s="3" t="s">
        <v>108</v>
      </c>
      <c r="B23" s="3">
        <v>132</v>
      </c>
      <c r="C23" s="3">
        <v>7.4</v>
      </c>
      <c r="D23" s="3">
        <v>6</v>
      </c>
      <c r="E23" s="3">
        <v>11</v>
      </c>
    </row>
    <row r="24" spans="1:5" ht="12">
      <c r="A24" s="3" t="s">
        <v>109</v>
      </c>
      <c r="B24" s="3">
        <v>183</v>
      </c>
      <c r="C24" s="3">
        <v>9</v>
      </c>
      <c r="D24" s="3">
        <v>4.5</v>
      </c>
      <c r="E24" s="3">
        <v>26.5</v>
      </c>
    </row>
    <row r="25" spans="1:5" ht="12">
      <c r="A25" s="3" t="s">
        <v>110</v>
      </c>
      <c r="B25" s="3">
        <v>124</v>
      </c>
      <c r="C25" s="3">
        <v>17</v>
      </c>
      <c r="D25" s="3">
        <v>6</v>
      </c>
      <c r="E25" s="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0" sqref="A10:E10"/>
    </sheetView>
  </sheetViews>
  <sheetFormatPr defaultColWidth="9.140625" defaultRowHeight="12.75"/>
  <cols>
    <col min="1" max="1" width="25.28125" style="0" customWidth="1"/>
    <col min="2" max="2" width="13.7109375" style="0" customWidth="1"/>
    <col min="3" max="3" width="14.00390625" style="0" customWidth="1"/>
    <col min="4" max="4" width="10.28125" style="0" customWidth="1"/>
    <col min="5" max="5" width="16.421875" style="0" customWidth="1"/>
  </cols>
  <sheetData>
    <row r="1" spans="1:5" ht="12">
      <c r="A1" s="3" t="s">
        <v>5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122</v>
      </c>
      <c r="B2" s="3">
        <v>51</v>
      </c>
      <c r="C2" s="3">
        <v>8</v>
      </c>
      <c r="D2" s="3">
        <v>2</v>
      </c>
      <c r="E2" s="3">
        <v>0</v>
      </c>
    </row>
    <row r="3" spans="1:5" ht="12">
      <c r="A3" s="3" t="s">
        <v>123</v>
      </c>
      <c r="B3" s="3">
        <v>97</v>
      </c>
      <c r="C3" s="3">
        <v>19</v>
      </c>
      <c r="D3" s="3">
        <v>2.3</v>
      </c>
      <c r="E3" s="3">
        <v>0</v>
      </c>
    </row>
    <row r="4" spans="1:5" ht="12">
      <c r="A4" s="3" t="s">
        <v>124</v>
      </c>
      <c r="B4" s="3">
        <v>75</v>
      </c>
      <c r="C4" s="3">
        <v>17</v>
      </c>
      <c r="D4" s="3">
        <v>0.7</v>
      </c>
      <c r="E4" s="3">
        <v>0</v>
      </c>
    </row>
    <row r="5" spans="1:5" ht="12">
      <c r="A5" s="3" t="s">
        <v>125</v>
      </c>
      <c r="B5" s="3">
        <v>85</v>
      </c>
      <c r="C5" s="3">
        <v>18</v>
      </c>
      <c r="D5" s="3">
        <v>1.3</v>
      </c>
      <c r="E5" s="3">
        <v>0</v>
      </c>
    </row>
    <row r="6" spans="1:5" ht="12">
      <c r="A6" s="3" t="s">
        <v>126</v>
      </c>
      <c r="B6" s="3">
        <v>81</v>
      </c>
      <c r="C6" s="3">
        <v>18</v>
      </c>
      <c r="D6" s="3">
        <v>0.7</v>
      </c>
      <c r="E6" s="3">
        <v>0</v>
      </c>
    </row>
    <row r="7" spans="1:5" ht="12">
      <c r="A7" s="3" t="s">
        <v>127</v>
      </c>
      <c r="B7" s="3">
        <v>250</v>
      </c>
      <c r="C7" s="3">
        <v>19</v>
      </c>
      <c r="D7" s="3">
        <v>19</v>
      </c>
      <c r="E7" s="3">
        <v>0</v>
      </c>
    </row>
    <row r="8" spans="1:5" ht="12">
      <c r="A8" s="3" t="s">
        <v>128</v>
      </c>
      <c r="B8" s="3">
        <v>167</v>
      </c>
      <c r="C8" s="3">
        <v>20</v>
      </c>
      <c r="D8" s="3">
        <v>9</v>
      </c>
      <c r="E8" s="3">
        <v>0</v>
      </c>
    </row>
    <row r="9" spans="1:5" ht="12">
      <c r="A9" s="3" t="s">
        <v>129</v>
      </c>
      <c r="B9" s="3">
        <v>192</v>
      </c>
      <c r="C9" s="3">
        <v>18</v>
      </c>
      <c r="D9" s="3">
        <v>13</v>
      </c>
      <c r="E9" s="3">
        <v>0</v>
      </c>
    </row>
    <row r="10" spans="1:5" ht="12">
      <c r="A10" s="3" t="s">
        <v>130</v>
      </c>
      <c r="B10" s="3">
        <v>114</v>
      </c>
      <c r="C10" s="3">
        <v>19</v>
      </c>
      <c r="D10" s="3">
        <v>4</v>
      </c>
      <c r="E10" s="3">
        <v>0</v>
      </c>
    </row>
    <row r="11" spans="1:5" ht="12">
      <c r="A11" s="3" t="s">
        <v>131</v>
      </c>
      <c r="B11" s="3">
        <v>328</v>
      </c>
      <c r="C11" s="3">
        <v>18</v>
      </c>
      <c r="D11" s="3">
        <v>28</v>
      </c>
      <c r="E11" s="3">
        <v>0</v>
      </c>
    </row>
    <row r="12" spans="1:5" ht="12">
      <c r="A12" s="3" t="s">
        <v>132</v>
      </c>
      <c r="B12" s="3">
        <v>176</v>
      </c>
      <c r="C12" s="3">
        <v>22</v>
      </c>
      <c r="D12" s="3">
        <v>10</v>
      </c>
      <c r="E12" s="3">
        <v>0</v>
      </c>
    </row>
    <row r="13" spans="1:5" ht="12">
      <c r="A13" s="3" t="s">
        <v>133</v>
      </c>
      <c r="B13" s="3">
        <v>334</v>
      </c>
      <c r="C13" s="3">
        <v>79</v>
      </c>
      <c r="D13" s="3">
        <v>1.4</v>
      </c>
      <c r="E13" s="3">
        <v>0</v>
      </c>
    </row>
    <row r="14" spans="1:5" ht="12">
      <c r="A14" s="3" t="s">
        <v>134</v>
      </c>
      <c r="B14" s="3">
        <v>367</v>
      </c>
      <c r="C14" s="3">
        <v>17</v>
      </c>
      <c r="D14" s="3">
        <v>33</v>
      </c>
      <c r="E14" s="3">
        <v>0.4</v>
      </c>
    </row>
    <row r="15" spans="1:5" ht="12">
      <c r="A15" s="3" t="s">
        <v>135</v>
      </c>
      <c r="B15" s="3">
        <v>222</v>
      </c>
      <c r="C15" s="3">
        <v>25</v>
      </c>
      <c r="D15" s="3">
        <v>13</v>
      </c>
      <c r="E15" s="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7.7109375" style="0" customWidth="1"/>
    <col min="2" max="2" width="10.28125" style="0" customWidth="1"/>
    <col min="3" max="3" width="9.8515625" style="0" customWidth="1"/>
    <col min="5" max="5" width="15.8515625" style="0" customWidth="1"/>
  </cols>
  <sheetData>
    <row r="1" spans="1:5" ht="12">
      <c r="A1" s="3" t="s">
        <v>5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136</v>
      </c>
      <c r="B2" s="3">
        <v>122</v>
      </c>
      <c r="C2" s="3">
        <v>11</v>
      </c>
      <c r="D2" s="3">
        <v>8</v>
      </c>
      <c r="E2" s="3">
        <v>0</v>
      </c>
    </row>
    <row r="3" spans="1:5" ht="12">
      <c r="A3" s="3" t="s">
        <v>137</v>
      </c>
      <c r="B3" s="3">
        <v>135</v>
      </c>
      <c r="C3" s="3">
        <v>12</v>
      </c>
      <c r="D3" s="3">
        <v>9</v>
      </c>
      <c r="E3" s="3">
        <v>0</v>
      </c>
    </row>
    <row r="4" spans="1:5" ht="12">
      <c r="A4" s="3" t="s">
        <v>138</v>
      </c>
      <c r="B4" s="3">
        <v>41</v>
      </c>
      <c r="C4" s="3">
        <v>10</v>
      </c>
      <c r="D4" s="3">
        <v>0</v>
      </c>
      <c r="E4" s="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"/>
  <sheetViews>
    <sheetView zoomScalePageLayoutView="0" workbookViewId="0" topLeftCell="B1">
      <selection activeCell="F12" sqref="F12"/>
    </sheetView>
  </sheetViews>
  <sheetFormatPr defaultColWidth="9.140625" defaultRowHeight="12.75"/>
  <cols>
    <col min="2" max="2" width="17.00390625" style="0" customWidth="1"/>
    <col min="3" max="3" width="12.7109375" style="0" customWidth="1"/>
    <col min="4" max="4" width="11.00390625" style="0" customWidth="1"/>
    <col min="6" max="6" width="13.8515625" style="0" customWidth="1"/>
  </cols>
  <sheetData>
    <row r="1" spans="2:6" ht="12">
      <c r="B1" s="3" t="s">
        <v>5</v>
      </c>
      <c r="C1" s="3" t="s">
        <v>1</v>
      </c>
      <c r="D1" s="3" t="s">
        <v>2</v>
      </c>
      <c r="E1" s="3" t="s">
        <v>3</v>
      </c>
      <c r="F1" s="3" t="s">
        <v>4</v>
      </c>
    </row>
    <row r="2" spans="2:6" ht="12">
      <c r="B2" s="3" t="s">
        <v>83</v>
      </c>
      <c r="C2" s="3">
        <v>406</v>
      </c>
      <c r="D2" s="3">
        <v>0</v>
      </c>
      <c r="E2" s="3">
        <v>0</v>
      </c>
      <c r="F2" s="3">
        <v>99.9</v>
      </c>
    </row>
    <row r="3" spans="2:6" ht="12">
      <c r="B3" s="3" t="s">
        <v>84</v>
      </c>
      <c r="C3" s="3">
        <v>330</v>
      </c>
      <c r="D3" s="3">
        <v>0.3</v>
      </c>
      <c r="E3" s="3">
        <v>0</v>
      </c>
      <c r="F3" s="3">
        <v>81</v>
      </c>
    </row>
    <row r="4" spans="2:6" ht="12">
      <c r="B4" s="3" t="s">
        <v>85</v>
      </c>
      <c r="C4" s="3">
        <v>570</v>
      </c>
      <c r="D4" s="3">
        <v>8</v>
      </c>
      <c r="E4" s="3">
        <v>34</v>
      </c>
      <c r="F4" s="3">
        <v>56</v>
      </c>
    </row>
    <row r="5" spans="2:6" ht="12">
      <c r="B5" s="3" t="s">
        <v>86</v>
      </c>
      <c r="C5" s="3">
        <v>536</v>
      </c>
      <c r="D5" s="3">
        <v>12</v>
      </c>
      <c r="E5" s="3">
        <v>30</v>
      </c>
      <c r="F5" s="3"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22.421875" style="0" customWidth="1"/>
    <col min="2" max="2" width="13.7109375" style="0" customWidth="1"/>
    <col min="3" max="3" width="12.00390625" style="0" customWidth="1"/>
    <col min="4" max="4" width="10.8515625" style="0" customWidth="1"/>
    <col min="5" max="5" width="14.8515625" style="0" customWidth="1"/>
  </cols>
  <sheetData>
    <row r="1" spans="1:5" ht="12">
      <c r="A1" s="3" t="s">
        <v>5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139</v>
      </c>
      <c r="B2" s="3">
        <v>44</v>
      </c>
      <c r="C2" s="3">
        <v>0.2</v>
      </c>
      <c r="D2" s="3">
        <v>0.36</v>
      </c>
      <c r="E2" s="3">
        <v>10</v>
      </c>
    </row>
    <row r="3" spans="1:5" ht="12">
      <c r="A3" s="3" t="s">
        <v>140</v>
      </c>
      <c r="B3" s="3">
        <v>90</v>
      </c>
      <c r="C3" s="3">
        <v>1</v>
      </c>
      <c r="D3" s="3">
        <v>0.48</v>
      </c>
      <c r="E3" s="3">
        <v>20</v>
      </c>
    </row>
    <row r="4" spans="1:5" ht="12">
      <c r="A4" s="3" t="s">
        <v>141</v>
      </c>
      <c r="B4" s="3">
        <v>76</v>
      </c>
      <c r="C4" s="3">
        <v>0.7</v>
      </c>
      <c r="D4" s="3">
        <v>0.6</v>
      </c>
      <c r="E4" s="3">
        <v>16.6</v>
      </c>
    </row>
    <row r="5" spans="1:5" ht="12">
      <c r="A5" s="3" t="s">
        <v>142</v>
      </c>
      <c r="B5" s="3">
        <v>28.5</v>
      </c>
      <c r="C5" s="3">
        <v>0.6</v>
      </c>
      <c r="D5" s="3">
        <v>0.1</v>
      </c>
      <c r="E5" s="3">
        <v>6.2</v>
      </c>
    </row>
    <row r="6" spans="1:5" ht="12">
      <c r="A6" s="3" t="s">
        <v>143</v>
      </c>
      <c r="B6" s="3">
        <v>50</v>
      </c>
      <c r="C6" s="3">
        <v>0.8</v>
      </c>
      <c r="D6" s="3">
        <v>0.6</v>
      </c>
      <c r="E6" s="3">
        <v>10</v>
      </c>
    </row>
    <row r="7" spans="1:5" ht="12">
      <c r="A7" s="3" t="s">
        <v>144</v>
      </c>
      <c r="B7" s="3">
        <v>75</v>
      </c>
      <c r="C7" s="3">
        <v>1.2</v>
      </c>
      <c r="D7" s="3">
        <v>1</v>
      </c>
      <c r="E7" s="3">
        <v>15</v>
      </c>
    </row>
    <row r="8" spans="1:5" ht="12">
      <c r="A8" s="3" t="s">
        <v>145</v>
      </c>
      <c r="B8" s="3">
        <v>50</v>
      </c>
      <c r="C8" s="3">
        <v>0.7</v>
      </c>
      <c r="D8" s="3">
        <v>0.2</v>
      </c>
      <c r="E8" s="3">
        <v>11.3</v>
      </c>
    </row>
    <row r="9" spans="1:5" ht="12">
      <c r="A9" s="3" t="s">
        <v>146</v>
      </c>
      <c r="B9" s="3">
        <v>46</v>
      </c>
      <c r="C9" s="3">
        <v>0.6</v>
      </c>
      <c r="D9" s="3">
        <v>0.2</v>
      </c>
      <c r="E9" s="3">
        <v>10</v>
      </c>
    </row>
    <row r="10" spans="1:5" ht="12">
      <c r="A10" s="3" t="s">
        <v>147</v>
      </c>
      <c r="B10" s="3">
        <v>47.7</v>
      </c>
      <c r="C10" s="3">
        <v>0.9</v>
      </c>
      <c r="D10" s="3">
        <v>0.6</v>
      </c>
      <c r="E10" s="3">
        <v>9.5</v>
      </c>
    </row>
    <row r="11" spans="1:5" ht="12">
      <c r="A11" s="3" t="s">
        <v>148</v>
      </c>
      <c r="B11" s="3">
        <v>47</v>
      </c>
      <c r="C11" s="3">
        <v>0.5</v>
      </c>
      <c r="D11" s="3">
        <v>0</v>
      </c>
      <c r="E11" s="3">
        <v>11</v>
      </c>
    </row>
    <row r="12" spans="1:5" ht="12">
      <c r="A12" s="3" t="s">
        <v>149</v>
      </c>
      <c r="B12" s="3">
        <v>59</v>
      </c>
      <c r="C12" s="3">
        <v>0.5</v>
      </c>
      <c r="D12" s="3">
        <v>0</v>
      </c>
      <c r="E12" s="3">
        <v>42</v>
      </c>
    </row>
    <row r="13" spans="1:5" ht="12">
      <c r="A13" s="3" t="s">
        <v>150</v>
      </c>
      <c r="B13" s="3">
        <v>173</v>
      </c>
      <c r="C13" s="3">
        <v>0.3</v>
      </c>
      <c r="D13" s="3">
        <v>0</v>
      </c>
      <c r="E13" s="3">
        <v>42</v>
      </c>
    </row>
    <row r="14" spans="1:5" ht="12">
      <c r="A14" s="3" t="s">
        <v>151</v>
      </c>
      <c r="B14" s="3">
        <v>301</v>
      </c>
      <c r="C14" s="3">
        <v>3.2</v>
      </c>
      <c r="D14" s="3">
        <v>0.5</v>
      </c>
      <c r="E14" s="3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8.00390625" style="0" customWidth="1"/>
    <col min="2" max="2" width="12.140625" style="0" customWidth="1"/>
    <col min="3" max="3" width="10.7109375" style="0" customWidth="1"/>
    <col min="5" max="5" width="16.00390625" style="0" customWidth="1"/>
  </cols>
  <sheetData>
    <row r="1" spans="1:5" ht="12">
      <c r="A1" s="3" t="s">
        <v>5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152</v>
      </c>
      <c r="B2" s="3">
        <v>328</v>
      </c>
      <c r="C2" s="3">
        <v>10</v>
      </c>
      <c r="D2" s="3">
        <v>1.7</v>
      </c>
      <c r="E2" s="3">
        <v>67</v>
      </c>
    </row>
    <row r="3" spans="1:5" ht="12">
      <c r="A3" s="3" t="s">
        <v>153</v>
      </c>
      <c r="B3" s="3">
        <v>328</v>
      </c>
      <c r="C3" s="3">
        <v>10</v>
      </c>
      <c r="D3" s="3">
        <v>2.3</v>
      </c>
      <c r="E3" s="3">
        <v>66</v>
      </c>
    </row>
    <row r="4" spans="1:5" ht="12">
      <c r="A4" s="3" t="s">
        <v>154</v>
      </c>
      <c r="B4" s="3">
        <v>3289</v>
      </c>
      <c r="C4" s="3">
        <v>17</v>
      </c>
      <c r="D4" s="3">
        <v>5.1</v>
      </c>
      <c r="E4" s="3">
        <v>53</v>
      </c>
    </row>
    <row r="5" spans="1:5" ht="12">
      <c r="A5" s="3" t="s">
        <v>155</v>
      </c>
      <c r="B5" s="3">
        <v>358</v>
      </c>
      <c r="C5" s="3">
        <v>14</v>
      </c>
      <c r="D5" s="3">
        <v>3</v>
      </c>
      <c r="E5" s="3">
        <v>67</v>
      </c>
    </row>
    <row r="6" spans="1:5" ht="12">
      <c r="A6" s="3" t="s">
        <v>156</v>
      </c>
      <c r="B6" s="3">
        <v>365</v>
      </c>
      <c r="C6" s="3">
        <v>13</v>
      </c>
      <c r="D6" s="3">
        <v>7</v>
      </c>
      <c r="E6" s="3">
        <v>63</v>
      </c>
    </row>
    <row r="7" spans="1:5" ht="12">
      <c r="A7" s="3" t="s">
        <v>157</v>
      </c>
      <c r="B7" s="3">
        <v>36</v>
      </c>
      <c r="C7" s="3">
        <v>9</v>
      </c>
      <c r="D7" s="3">
        <v>3</v>
      </c>
      <c r="E7" s="3">
        <v>67</v>
      </c>
    </row>
    <row r="8" spans="1:5" ht="12">
      <c r="A8" s="3" t="s">
        <v>158</v>
      </c>
      <c r="B8" s="3">
        <v>348</v>
      </c>
      <c r="C8" s="3">
        <v>25</v>
      </c>
      <c r="D8" s="3">
        <v>7</v>
      </c>
      <c r="E8" s="3">
        <v>45</v>
      </c>
    </row>
    <row r="9" spans="1:5" ht="12">
      <c r="A9" s="3" t="s">
        <v>159</v>
      </c>
      <c r="B9" s="3">
        <v>323</v>
      </c>
      <c r="C9" s="3">
        <v>9</v>
      </c>
      <c r="D9" s="3">
        <v>1.4</v>
      </c>
      <c r="E9" s="3">
        <v>67</v>
      </c>
    </row>
    <row r="10" spans="1:5" ht="12">
      <c r="A10" s="3" t="s">
        <v>160</v>
      </c>
      <c r="B10" s="3">
        <v>352</v>
      </c>
      <c r="C10" s="3">
        <v>6.6</v>
      </c>
      <c r="D10" s="3">
        <v>1</v>
      </c>
      <c r="E10" s="3">
        <v>79</v>
      </c>
    </row>
    <row r="11" spans="1:5" ht="12">
      <c r="A11" s="3" t="s">
        <v>161</v>
      </c>
      <c r="B11" s="3">
        <v>347</v>
      </c>
      <c r="C11" s="3">
        <v>11</v>
      </c>
      <c r="D11" s="3">
        <v>2.4</v>
      </c>
      <c r="E11" s="3">
        <v>70</v>
      </c>
    </row>
    <row r="12" spans="1:5" ht="12">
      <c r="A12" s="3" t="s">
        <v>162</v>
      </c>
      <c r="B12" s="3">
        <v>402</v>
      </c>
      <c r="C12" s="3">
        <v>13</v>
      </c>
      <c r="D12" s="3">
        <v>4</v>
      </c>
      <c r="E12" s="3">
        <v>77</v>
      </c>
    </row>
    <row r="13" spans="1:5" ht="12">
      <c r="A13" s="3" t="s">
        <v>163</v>
      </c>
      <c r="B13" s="3">
        <v>390</v>
      </c>
      <c r="C13" s="3">
        <v>8</v>
      </c>
      <c r="D13" s="3">
        <v>1.1</v>
      </c>
      <c r="E13" s="3">
        <v>86</v>
      </c>
    </row>
    <row r="14" spans="1:5" ht="12">
      <c r="A14" s="3" t="s">
        <v>164</v>
      </c>
      <c r="B14" s="3">
        <v>407</v>
      </c>
      <c r="C14" s="3">
        <v>10</v>
      </c>
      <c r="D14" s="3">
        <v>6</v>
      </c>
      <c r="E14" s="3">
        <v>77</v>
      </c>
    </row>
    <row r="15" spans="1:5" ht="12">
      <c r="A15" s="3" t="s">
        <v>165</v>
      </c>
      <c r="B15" s="3">
        <v>233</v>
      </c>
      <c r="C15" s="3">
        <v>7.3</v>
      </c>
      <c r="D15" s="3">
        <v>1.4</v>
      </c>
      <c r="E15" s="3">
        <v>47</v>
      </c>
    </row>
    <row r="16" spans="1:5" ht="12">
      <c r="A16" s="3" t="s">
        <v>166</v>
      </c>
      <c r="B16" s="3">
        <v>248</v>
      </c>
      <c r="C16" s="3">
        <v>7</v>
      </c>
      <c r="D16" s="3">
        <v>3</v>
      </c>
      <c r="E16" s="3">
        <v>47.5</v>
      </c>
    </row>
    <row r="17" spans="1:5" ht="12">
      <c r="A17" s="3" t="s">
        <v>167</v>
      </c>
      <c r="B17" s="3">
        <v>398</v>
      </c>
      <c r="C17" s="3">
        <v>7.3</v>
      </c>
      <c r="D17" s="3">
        <v>16</v>
      </c>
      <c r="E17" s="3">
        <v>56</v>
      </c>
    </row>
    <row r="18" spans="1:5" ht="12">
      <c r="A18" s="11" t="s">
        <v>218</v>
      </c>
      <c r="B18" s="11">
        <v>260</v>
      </c>
      <c r="C18" s="11">
        <v>10.2</v>
      </c>
      <c r="D18" s="11">
        <v>5</v>
      </c>
      <c r="E18" s="11">
        <v>43</v>
      </c>
    </row>
    <row r="19" spans="1:5" ht="12">
      <c r="A19" s="11" t="s">
        <v>219</v>
      </c>
      <c r="B19" s="11">
        <v>255</v>
      </c>
      <c r="C19" s="11">
        <v>8.1</v>
      </c>
      <c r="D19" s="11">
        <v>8.1</v>
      </c>
      <c r="E19" s="11">
        <v>49.1</v>
      </c>
    </row>
    <row r="20" spans="1:5" ht="12">
      <c r="A20" s="11" t="s">
        <v>220</v>
      </c>
      <c r="B20" s="11">
        <v>235</v>
      </c>
      <c r="C20" s="11">
        <v>8.1</v>
      </c>
      <c r="D20" s="11">
        <v>4.2</v>
      </c>
      <c r="E20" s="11">
        <v>41.2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1.57421875" style="0" customWidth="1"/>
    <col min="4" max="4" width="11.421875" style="0" customWidth="1"/>
    <col min="5" max="5" width="16.28125" style="0" customWidth="1"/>
  </cols>
  <sheetData>
    <row r="1" spans="1:5" ht="12">
      <c r="A1" s="3" t="s">
        <v>5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>
      <c r="A2" s="3" t="s">
        <v>168</v>
      </c>
      <c r="B2" s="3">
        <v>78</v>
      </c>
      <c r="C2" s="3">
        <v>1.7</v>
      </c>
      <c r="D2" s="3">
        <v>0.1</v>
      </c>
      <c r="E2" s="3">
        <v>17.2</v>
      </c>
    </row>
    <row r="3" spans="1:5" ht="12">
      <c r="A3" s="3" t="s">
        <v>169</v>
      </c>
      <c r="B3" s="3">
        <v>76.5</v>
      </c>
      <c r="C3" s="3">
        <v>1.5</v>
      </c>
      <c r="D3" s="3">
        <v>0.1</v>
      </c>
      <c r="E3" s="3">
        <v>17</v>
      </c>
    </row>
    <row r="4" spans="1:5" ht="12">
      <c r="A4" s="3" t="s">
        <v>170</v>
      </c>
      <c r="B4" s="3">
        <v>77</v>
      </c>
      <c r="C4" s="3">
        <v>1.6</v>
      </c>
      <c r="D4" s="3">
        <v>0.1</v>
      </c>
      <c r="E4" s="3">
        <v>17</v>
      </c>
    </row>
    <row r="5" spans="1:5" ht="12">
      <c r="A5" s="3" t="s">
        <v>171</v>
      </c>
      <c r="B5" s="3">
        <v>569</v>
      </c>
      <c r="C5" s="3">
        <v>5.6</v>
      </c>
      <c r="D5" s="3">
        <v>35</v>
      </c>
      <c r="E5" s="3">
        <v>55</v>
      </c>
    </row>
    <row r="6" spans="1:5" ht="12">
      <c r="A6" s="3" t="s">
        <v>172</v>
      </c>
      <c r="B6" s="3">
        <v>39</v>
      </c>
      <c r="C6" s="3">
        <v>1</v>
      </c>
      <c r="D6" s="3">
        <v>0.4</v>
      </c>
      <c r="E6" s="3">
        <v>8</v>
      </c>
    </row>
    <row r="7" spans="1:5" ht="12">
      <c r="A7" s="3" t="s">
        <v>173</v>
      </c>
      <c r="B7" s="3">
        <v>30</v>
      </c>
      <c r="C7" s="3">
        <v>0.7</v>
      </c>
      <c r="D7" s="3">
        <v>0.2</v>
      </c>
      <c r="E7" s="3">
        <v>6</v>
      </c>
    </row>
    <row r="8" spans="1:5" ht="12">
      <c r="A8" s="3" t="s">
        <v>174</v>
      </c>
      <c r="B8" s="3">
        <v>46</v>
      </c>
      <c r="C8" s="3">
        <v>1.6</v>
      </c>
      <c r="D8" s="3">
        <v>0.2</v>
      </c>
      <c r="E8" s="3">
        <v>9.4</v>
      </c>
    </row>
    <row r="9" spans="1:5" ht="12">
      <c r="A9" s="3" t="s">
        <v>175</v>
      </c>
      <c r="B9" s="3">
        <v>28</v>
      </c>
      <c r="C9" s="3">
        <v>1.1</v>
      </c>
      <c r="D9" s="3">
        <v>0.2</v>
      </c>
      <c r="E9" s="3">
        <v>5.4</v>
      </c>
    </row>
    <row r="10" spans="1:5" ht="12">
      <c r="A10" s="3" t="s">
        <v>176</v>
      </c>
      <c r="B10" s="3">
        <v>17</v>
      </c>
      <c r="C10" s="3">
        <v>1.3</v>
      </c>
      <c r="D10" s="3">
        <v>0.4</v>
      </c>
      <c r="E10" s="3">
        <v>2</v>
      </c>
    </row>
    <row r="11" spans="1:5" ht="12">
      <c r="A11" s="3" t="s">
        <v>177</v>
      </c>
      <c r="B11" s="3">
        <v>64</v>
      </c>
      <c r="C11" s="3">
        <v>3.7</v>
      </c>
      <c r="D11" s="3">
        <v>0.8</v>
      </c>
      <c r="E11" s="3">
        <v>10</v>
      </c>
    </row>
    <row r="12" spans="1:5" ht="12">
      <c r="A12" s="3" t="s">
        <v>178</v>
      </c>
      <c r="B12" s="3">
        <v>31</v>
      </c>
      <c r="C12" s="3">
        <v>1.2</v>
      </c>
      <c r="D12" s="3">
        <v>0.2</v>
      </c>
      <c r="E12" s="3">
        <v>6</v>
      </c>
    </row>
    <row r="13" spans="1:5" ht="12">
      <c r="A13" s="3" t="s">
        <v>179</v>
      </c>
      <c r="B13" s="3">
        <v>32</v>
      </c>
      <c r="C13" s="3">
        <v>2.8</v>
      </c>
      <c r="D13" s="3">
        <v>0.6</v>
      </c>
      <c r="E13" s="3">
        <v>3.8</v>
      </c>
    </row>
    <row r="14" spans="1:5" ht="12">
      <c r="A14" s="3" t="s">
        <v>180</v>
      </c>
      <c r="B14" s="3">
        <v>102</v>
      </c>
      <c r="C14" s="3">
        <v>3.5</v>
      </c>
      <c r="D14" s="3">
        <v>0.5</v>
      </c>
      <c r="E14" s="3">
        <v>20</v>
      </c>
    </row>
    <row r="15" spans="1:5" ht="12">
      <c r="A15" s="3" t="s">
        <v>181</v>
      </c>
      <c r="B15" s="3">
        <v>20</v>
      </c>
      <c r="C15" s="3">
        <v>0.7</v>
      </c>
      <c r="D15" s="3">
        <v>0.21</v>
      </c>
      <c r="E15" s="3">
        <v>3.7</v>
      </c>
    </row>
    <row r="16" spans="1:5" ht="12">
      <c r="A16" s="3" t="s">
        <v>182</v>
      </c>
      <c r="B16" s="3">
        <v>14</v>
      </c>
      <c r="C16" s="3">
        <v>0.7</v>
      </c>
      <c r="D16" s="3">
        <v>0.1</v>
      </c>
      <c r="E16" s="3">
        <v>2.5</v>
      </c>
    </row>
    <row r="17" spans="1:5" ht="12">
      <c r="A17" s="3" t="s">
        <v>183</v>
      </c>
      <c r="B17" s="3">
        <v>48</v>
      </c>
      <c r="C17" s="3">
        <v>2.4</v>
      </c>
      <c r="D17" s="3">
        <v>0.5</v>
      </c>
      <c r="E17" s="3">
        <v>8.3</v>
      </c>
    </row>
    <row r="18" spans="1:5" ht="12">
      <c r="A18" s="3" t="s">
        <v>184</v>
      </c>
      <c r="B18" s="3">
        <v>27</v>
      </c>
      <c r="C18" s="3">
        <v>2.5</v>
      </c>
      <c r="D18" s="3">
        <v>0.5</v>
      </c>
      <c r="E18" s="3">
        <v>3.1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Madis Veskimägi</cp:lastModifiedBy>
  <cp:lastPrinted>2022-04-18T18:33:27Z</cp:lastPrinted>
  <dcterms:created xsi:type="dcterms:W3CDTF">2003-05-04T13:49:06Z</dcterms:created>
  <dcterms:modified xsi:type="dcterms:W3CDTF">2022-04-18T18:35:18Z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