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05" activeTab="0"/>
  </bookViews>
  <sheets>
    <sheet name="Rakenduskava A,B, Cosa" sheetId="1" r:id="rId1"/>
  </sheets>
  <definedNames>
    <definedName name="Elavdamine">#REF!</definedName>
    <definedName name="Elavdamise_kulud">#REF!</definedName>
    <definedName name="Jooksvad">#REF!</definedName>
    <definedName name="Jooksvad_kulud">#REF!</definedName>
    <definedName name="Kulu_liik">#REF!</definedName>
    <definedName name="liikme_tyyp">#REF!</definedName>
  </definedNames>
  <calcPr fullCalcOnLoad="1"/>
</workbook>
</file>

<file path=xl/sharedStrings.xml><?xml version="1.0" encoding="utf-8"?>
<sst xmlns="http://schemas.openxmlformats.org/spreadsheetml/2006/main" count="167" uniqueCount="112">
  <si>
    <t>Kokku</t>
  </si>
  <si>
    <t>Taotleja või tema esindaja ees- ja perekonnanimi</t>
  </si>
  <si>
    <t>Taotleja andmed</t>
  </si>
  <si>
    <t>Rakenduskava</t>
  </si>
  <si>
    <t>Aasta</t>
  </si>
  <si>
    <t xml:space="preserve">Kinnitatud Põllumajanduse Registrite </t>
  </si>
  <si>
    <t xml:space="preserve">ja Informatsiooni Ameti peadirektori  </t>
  </si>
  <si>
    <t>Rakenduskava muudatus</t>
  </si>
  <si>
    <t>Mittetulundusühingute ja sihtasutuste registrikood</t>
  </si>
  <si>
    <t>Ärinimi</t>
  </si>
  <si>
    <t>RAKENDUSKAVA</t>
  </si>
  <si>
    <t>Esindaja nimi</t>
  </si>
  <si>
    <t>-</t>
  </si>
  <si>
    <t>Projektikonkursi eelarve</t>
  </si>
  <si>
    <t>Projektikonkursi toimumise aeg (kuu täpsusega)</t>
  </si>
  <si>
    <t>Kalapüügi- või vesiviljelustoodete väärindamine või turustamine</t>
  </si>
  <si>
    <t>Majandustegevuse mitmekesistamine</t>
  </si>
  <si>
    <t>Kalasadamate uuendamine</t>
  </si>
  <si>
    <t>Koelmualade loomine või taastamine</t>
  </si>
  <si>
    <t>Sotsiaalse heaolu ja kultuuripärandi, sealhulgas kalanduse- ja merenduse kultuuripärandi edendamine, kalanduskogukondade rolli tugevdamine kohalikus arengus ning kohalike kalandusressursside ja merendustegevuse juhtimine</t>
  </si>
  <si>
    <t>Eesmärk, mida planeeritakse projektikonkursside korraldamise kaudu ellu viia</t>
  </si>
  <si>
    <t>B. Hindamiskomisjoni liikmete ja asendusliikmete nimekiri</t>
  </si>
  <si>
    <t>C. Töötajate nimekiri</t>
  </si>
  <si>
    <t>Millist huvirühma esindab</t>
  </si>
  <si>
    <t>Hindamisvaldkond</t>
  </si>
  <si>
    <t>telefon</t>
  </si>
  <si>
    <t>Ees-ja perekonnanimi</t>
  </si>
  <si>
    <t>Elektronposti aadress</t>
  </si>
  <si>
    <t>Ametikoht</t>
  </si>
  <si>
    <t>Koostööprojekti hetkeseis</t>
  </si>
  <si>
    <t xml:space="preserve">Koostööprojekti tegevuste alustamise aeg </t>
  </si>
  <si>
    <t>Koostööprojekti eelarve</t>
  </si>
  <si>
    <t>Kõik aastad kokku</t>
  </si>
  <si>
    <t>Märkused ja selgitused rakenduskava tegevuste ja eelarve muutmise korral</t>
  </si>
  <si>
    <r>
      <t>Taotluse viitenumber</t>
    </r>
    <r>
      <rPr>
        <vertAlign val="superscript"/>
        <sz val="11"/>
        <color indexed="8"/>
        <rFont val="Roboto Condensed"/>
        <family val="0"/>
      </rPr>
      <t>1</t>
    </r>
  </si>
  <si>
    <r>
      <t>A. Strateegia elluviimise tegevused</t>
    </r>
    <r>
      <rPr>
        <b/>
        <vertAlign val="superscript"/>
        <sz val="11"/>
        <color indexed="8"/>
        <rFont val="Roboto Condensed"/>
        <family val="0"/>
      </rPr>
      <t>2</t>
    </r>
  </si>
  <si>
    <r>
      <t>Strateegia heakskiitmise otsuse alusel lubatud maksimaalne toetuse suurus projektitoetuseks käesolevas rakenduskavas toodud perioodiks</t>
    </r>
    <r>
      <rPr>
        <b/>
        <vertAlign val="superscript"/>
        <sz val="11"/>
        <color indexed="8"/>
        <rFont val="Roboto Condensed"/>
        <family val="0"/>
      </rPr>
      <t>3</t>
    </r>
  </si>
  <si>
    <r>
      <t>Liige</t>
    </r>
    <r>
      <rPr>
        <b/>
        <vertAlign val="superscript"/>
        <sz val="11"/>
        <color indexed="8"/>
        <rFont val="Calibri"/>
        <family val="2"/>
      </rPr>
      <t>4</t>
    </r>
  </si>
  <si>
    <r>
      <t>Asendusliige</t>
    </r>
    <r>
      <rPr>
        <b/>
        <vertAlign val="superscript"/>
        <sz val="11"/>
        <color indexed="8"/>
        <rFont val="Calibri"/>
        <family val="2"/>
      </rPr>
      <t>4</t>
    </r>
  </si>
  <si>
    <r>
      <t>Tööaeg arvestatuna täistööajale</t>
    </r>
    <r>
      <rPr>
        <b/>
        <vertAlign val="superscript"/>
        <sz val="11"/>
        <color indexed="8"/>
        <rFont val="Roboto Condensed"/>
        <family val="0"/>
      </rPr>
      <t>5</t>
    </r>
  </si>
  <si>
    <r>
      <rPr>
        <vertAlign val="superscript"/>
        <sz val="10"/>
        <color indexed="8"/>
        <rFont val="Roboto Condensed"/>
        <family val="0"/>
      </rPr>
      <t>2</t>
    </r>
    <r>
      <rPr>
        <sz val="10"/>
        <color indexed="8"/>
        <rFont val="Roboto Condensed"/>
        <family val="0"/>
      </rPr>
      <t>Täidetakse iga strateegia rakendamise aasta kohta, kui andmeid ei ole, jäetakse täitmata</t>
    </r>
  </si>
  <si>
    <r>
      <rPr>
        <vertAlign val="superscript"/>
        <sz val="10"/>
        <color indexed="8"/>
        <rFont val="Roboto Condensed"/>
        <family val="0"/>
      </rPr>
      <t>3</t>
    </r>
    <r>
      <rPr>
        <sz val="10"/>
        <color indexed="8"/>
        <rFont val="Roboto Condensed"/>
        <family val="0"/>
      </rPr>
      <t>Kontrollnumber, andmed saadakse strateegiast rahastamiskava peatükist ning MEM strateegia heakskiitmise otsusest</t>
    </r>
  </si>
  <si>
    <r>
      <rPr>
        <vertAlign val="superscript"/>
        <sz val="10"/>
        <color indexed="8"/>
        <rFont val="Roboto Condensed"/>
        <family val="0"/>
      </rPr>
      <t>4</t>
    </r>
    <r>
      <rPr>
        <sz val="10"/>
        <color indexed="8"/>
        <rFont val="Roboto Condensed"/>
        <family val="0"/>
      </rPr>
      <t xml:space="preserve"> asjakohasesse lahtrisse kirjutatakse JAH</t>
    </r>
  </si>
  <si>
    <r>
      <t>Taotleja või tema esindaja allkiri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</si>
  <si>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>6</t>
    </r>
    <r>
      <rPr>
        <sz val="10"/>
        <color indexed="8"/>
        <rFont val="Roboto Condensed"/>
        <family val="0"/>
      </rPr>
      <t xml:space="preserve"> Täidetakse ainult paberdokumendi puhul</t>
    </r>
  </si>
  <si>
    <r>
      <rPr>
        <vertAlign val="superscript"/>
        <sz val="10"/>
        <color indexed="8"/>
        <rFont val="Roboto Condensed"/>
        <family val="0"/>
      </rPr>
      <t>5</t>
    </r>
    <r>
      <rPr>
        <sz val="10"/>
        <color indexed="8"/>
        <rFont val="Roboto Condensed"/>
        <family val="0"/>
      </rPr>
      <t xml:space="preserve"> Osalise tööajaga töötajaid arvestatakse töötatud aeg suhtes täistööaega</t>
    </r>
  </si>
  <si>
    <r>
      <t>Taotluse allkirjastamise kuupäev (pp.kk.aaaa)</t>
    </r>
    <r>
      <rPr>
        <vertAlign val="superscript"/>
        <sz val="11"/>
        <color indexed="8"/>
        <rFont val="Roboto Condensed"/>
        <family val="0"/>
      </rPr>
      <t>6</t>
    </r>
  </si>
  <si>
    <r>
      <rPr>
        <vertAlign val="superscript"/>
        <sz val="10"/>
        <color indexed="8"/>
        <rFont val="Roboto Condensed"/>
        <family val="0"/>
      </rPr>
      <t xml:space="preserve">¹ </t>
    </r>
    <r>
      <rPr>
        <sz val="10"/>
        <color indexed="8"/>
        <rFont val="Roboto Condensed"/>
        <family val="0"/>
      </rPr>
      <t>Täidetakse, kui algatusrühma taotlus on esitatud</t>
    </r>
  </si>
  <si>
    <t>21.03. 2016  käskkirjaga nr 1-12/16/44</t>
  </si>
  <si>
    <t>märts, september</t>
  </si>
  <si>
    <t>Strateegia elluviimise tegevussuunad 2018 aastal</t>
  </si>
  <si>
    <t>MARI SEPP</t>
  </si>
  <si>
    <t>planeerimisel</t>
  </si>
  <si>
    <t>taastatud on kaks koelmuala</t>
  </si>
  <si>
    <t>Sadamates korraldatavate kalandus- ja merendustraditsioonidega seotud ürituste läbiviimine, ajalooliste püügivahendite ja –võtete tutvustamine, nendega seotud tööde taaselustamisele suunatud töötubade korraldamine, ajalooliste puupaatide ehitamine ja remontimine</t>
  </si>
  <si>
    <t>Püügikalade elutsüklit tutvustava programmi rakendamine, Ajalooliste puupaatide ehitamine ja remontimine, sadamates korraldatavate kalandus- ja merendustraditsioonidega seotud ürituste läbiviimine</t>
  </si>
  <si>
    <t>kohaliku kala väärindamine kasvab, tunnustatud ettevõtted soetavad uusi seadmeid</t>
  </si>
  <si>
    <t xml:space="preserve">väärindatakse võõrliike ning väheväärtuslike kalu, </t>
  </si>
  <si>
    <t>Lauri Jalonen</t>
  </si>
  <si>
    <t>lauri.jalonen@nutifikaator.ee</t>
  </si>
  <si>
    <t>Margus Paalo</t>
  </si>
  <si>
    <t>paalo@hot.ee</t>
  </si>
  <si>
    <t>Katrin Potter</t>
  </si>
  <si>
    <t>Maria Malva</t>
  </si>
  <si>
    <t>Olga Batluk</t>
  </si>
  <si>
    <t>Imbi Mets</t>
  </si>
  <si>
    <t>Mare Kalme</t>
  </si>
  <si>
    <t>olga.batluk@narva-joesuu.ee</t>
  </si>
  <si>
    <t>kalandusväline ettevõtja</t>
  </si>
  <si>
    <t>kalanduse fie</t>
  </si>
  <si>
    <t>eraisik</t>
  </si>
  <si>
    <t>KOV</t>
  </si>
  <si>
    <t>Reili Soppe</t>
  </si>
  <si>
    <t>juhatuse assistent</t>
  </si>
  <si>
    <t>info@vrky.ee</t>
  </si>
  <si>
    <t>looduskaitse</t>
  </si>
  <si>
    <t>ettevõtlus</t>
  </si>
  <si>
    <t>avalik haldus</t>
  </si>
  <si>
    <t>külaelu</t>
  </si>
  <si>
    <t>armaratsatalu@gmail.com</t>
  </si>
  <si>
    <t>maria@eksfisk.ee</t>
  </si>
  <si>
    <t>imbime@gmail.com</t>
  </si>
  <si>
    <t>kalanduspiirkonnas on funktsionaalne ja tihe lossimiskohtade võrgustik</t>
  </si>
  <si>
    <t>Mari Sepp</t>
  </si>
  <si>
    <t>VIRUMAA RANNAKALURITE ÜHING MTÜ</t>
  </si>
  <si>
    <t>kalanduspiirkonda lisandub uusi turismiteenueid ning mitmekesistub ettevõtlus</t>
  </si>
  <si>
    <t>Ivika Maidre</t>
  </si>
  <si>
    <t>Raul Kull</t>
  </si>
  <si>
    <t>ehitus</t>
  </si>
  <si>
    <t>raulkull@gmail.com</t>
  </si>
  <si>
    <t>jah</t>
  </si>
  <si>
    <t>kalanduse ettevõtja</t>
  </si>
  <si>
    <t>kalandus</t>
  </si>
  <si>
    <t>ivika.maidre@vaivara.ee</t>
  </si>
  <si>
    <t>katrin.potter@gmail.com</t>
  </si>
  <si>
    <t>Strateegia elluviimise tegevussuunad 2019aastal</t>
  </si>
  <si>
    <t>2017-2019</t>
  </si>
  <si>
    <t>2017-2020</t>
  </si>
  <si>
    <t>Noored sõbrad (VIKO, VRKÜ, SEPRA, ESKO)</t>
  </si>
  <si>
    <t>Euroopa rahvuskalad taldrikul (VRKÜ, + partnerriigid)</t>
  </si>
  <si>
    <t xml:space="preserve">Pealinnast-piirilinna (KIKO, VIKO,VRKÜ, PHKK, Arenduskoda, Partnerid) </t>
  </si>
  <si>
    <t>Viru toit (VIKO, KiKO, Kohalik Toit MTÜ)</t>
  </si>
  <si>
    <t>Messid (külastamine,osalemine)</t>
  </si>
  <si>
    <t>kalurite kogemuste vahetamine, algatusrühmade vahelised koostööd, teadmiste täiendamine (rahvuvahelied+riigisisesed)</t>
  </si>
  <si>
    <t>jääkide arvelt</t>
  </si>
  <si>
    <t>Käärt Aru</t>
  </si>
  <si>
    <t>turundus</t>
  </si>
  <si>
    <t>k@dreamers.ee</t>
  </si>
  <si>
    <t>2017 jääk</t>
  </si>
  <si>
    <t>2018 eelarve</t>
  </si>
  <si>
    <t>taotlus pole veel otsust saanud, hetke eelarve on koostatud juhul, kui taotlus saab positiivse otsuse, kui saab negatiivse, siis summa liidetaakse 2018.a eelarvele</t>
  </si>
  <si>
    <t>2017. aasta jäägid on  tegevussuundade lõikes kantud 2018aastasse edasi. Muudetud on töötajate nimekirja.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</si>
</sst>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[$-425]d\.\ mmmm\ yyyy&quot;. a.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Jah&quot;;&quot;Jah&quot;;&quot;Ei&quot;"/>
    <numFmt numFmtId="186" formatCode="&quot;Tõene&quot;;&quot;Tõene&quot;;&quot;Väär&quot;"/>
    <numFmt numFmtId="187" formatCode="&quot;Sees&quot;;&quot;Sees&quot;;&quot;Väljas&quot;"/>
    <numFmt numFmtId="188" formatCode="[$-425]dddd\,\ d\.\ mmmm\ yyyy"/>
    <numFmt numFmtId="189" formatCode="h:mm\.ss"/>
    <numFmt numFmtId="190" formatCode="0.000"/>
    <numFmt numFmtId="191" formatCode="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Roboto Condensed"/>
      <family val="0"/>
    </font>
    <font>
      <b/>
      <u val="single"/>
      <sz val="11"/>
      <color indexed="12"/>
      <name val="Roboto Condensed"/>
      <family val="0"/>
    </font>
    <font>
      <sz val="10"/>
      <color indexed="8"/>
      <name val="Roboto Condensed"/>
      <family val="0"/>
    </font>
    <font>
      <vertAlign val="superscript"/>
      <sz val="10"/>
      <color indexed="8"/>
      <name val="Roboto Condensed"/>
      <family val="0"/>
    </font>
    <font>
      <b/>
      <vertAlign val="superscript"/>
      <sz val="11"/>
      <color indexed="8"/>
      <name val="Roboto Condensed"/>
      <family val="0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Roboto Condensed"/>
      <family val="0"/>
    </font>
    <font>
      <b/>
      <sz val="11"/>
      <color indexed="8"/>
      <name val="Calibri"/>
      <family val="2"/>
    </font>
    <font>
      <sz val="11"/>
      <color indexed="8"/>
      <name val="Roboto Condensed"/>
      <family val="0"/>
    </font>
    <font>
      <b/>
      <sz val="11"/>
      <color indexed="8"/>
      <name val="Roboto Condensed"/>
      <family val="0"/>
    </font>
    <font>
      <sz val="11"/>
      <color indexed="53"/>
      <name val="Roboto Condensed"/>
      <family val="0"/>
    </font>
    <font>
      <sz val="11"/>
      <color indexed="10"/>
      <name val="Roboto Condensed"/>
      <family val="0"/>
    </font>
    <font>
      <b/>
      <sz val="11"/>
      <color indexed="9"/>
      <name val="Roboto Condensed"/>
      <family val="0"/>
    </font>
    <font>
      <i/>
      <sz val="11"/>
      <color indexed="8"/>
      <name val="Roboto Condensed"/>
      <family val="0"/>
    </font>
    <font>
      <b/>
      <sz val="12"/>
      <color indexed="8"/>
      <name val="Roboto Condensed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57" fillId="38" borderId="1" applyNumberFormat="0" applyAlignment="0" applyProtection="0"/>
    <xf numFmtId="0" fontId="9" fillId="3" borderId="0" applyNumberFormat="0" applyBorder="0" applyAlignment="0" applyProtection="0"/>
    <xf numFmtId="0" fontId="10" fillId="39" borderId="2" applyNumberFormat="0" applyAlignment="0" applyProtection="0"/>
    <xf numFmtId="0" fontId="11" fillId="40" borderId="3" applyNumberFormat="0" applyAlignment="0" applyProtection="0"/>
    <xf numFmtId="178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8" fillId="41" borderId="0" applyNumberFormat="0" applyBorder="0" applyAlignment="0" applyProtection="0"/>
    <xf numFmtId="0" fontId="59" fillId="42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Protection="0">
      <alignment vertical="top" wrapText="1"/>
    </xf>
    <xf numFmtId="0" fontId="24" fillId="0" borderId="0" applyNumberFormat="0" applyFill="0" applyBorder="0" applyAlignment="0" applyProtection="0"/>
    <xf numFmtId="0" fontId="17" fillId="7" borderId="2" applyNumberFormat="0" applyAlignment="0" applyProtection="0"/>
    <xf numFmtId="0" fontId="6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3" fillId="43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18" fillId="0" borderId="10" applyNumberFormat="0" applyFill="0" applyAlignment="0" applyProtection="0"/>
    <xf numFmtId="0" fontId="1" fillId="44" borderId="11" applyNumberFormat="0" applyFont="0" applyAlignment="0" applyProtection="0"/>
    <xf numFmtId="0" fontId="66" fillId="45" borderId="0" applyNumberFormat="0" applyBorder="0" applyAlignment="0" applyProtection="0"/>
    <xf numFmtId="0" fontId="19" fillId="46" borderId="0" applyNumberFormat="0" applyBorder="0" applyAlignment="0" applyProtection="0"/>
    <xf numFmtId="0" fontId="6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47" borderId="12" applyNumberFormat="0" applyFont="0" applyAlignment="0" applyProtection="0"/>
    <xf numFmtId="0" fontId="20" fillId="39" borderId="13" applyNumberFormat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1" fillId="0" borderId="16" applyNumberFormat="0" applyFill="0" applyAlignment="0" applyProtection="0"/>
    <xf numFmtId="0" fontId="71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48" borderId="0" applyNumberFormat="0" applyBorder="0" applyAlignment="0" applyProtection="0"/>
    <xf numFmtId="0" fontId="56" fillId="49" borderId="0" applyNumberFormat="0" applyBorder="0" applyAlignment="0" applyProtection="0"/>
    <xf numFmtId="0" fontId="56" fillId="50" borderId="0" applyNumberFormat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54" borderId="1" applyNumberFormat="0" applyAlignment="0" applyProtection="0"/>
    <xf numFmtId="0" fontId="5" fillId="0" borderId="0" applyNumberFormat="0" applyFill="0" applyBorder="0" applyAlignment="0" applyProtection="0"/>
    <xf numFmtId="0" fontId="21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4" fillId="38" borderId="18" applyNumberFormat="0" applyAlignment="0" applyProtection="0"/>
  </cellStyleXfs>
  <cellXfs count="190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16" borderId="19" xfId="0" applyFont="1" applyFill="1" applyBorder="1" applyAlignment="1">
      <alignment/>
    </xf>
    <xf numFmtId="0" fontId="31" fillId="16" borderId="19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0" fontId="31" fillId="55" borderId="0" xfId="0" applyFont="1" applyFill="1" applyBorder="1" applyAlignment="1">
      <alignment/>
    </xf>
    <xf numFmtId="0" fontId="32" fillId="55" borderId="0" xfId="0" applyFont="1" applyFill="1" applyBorder="1" applyAlignment="1">
      <alignment/>
    </xf>
    <xf numFmtId="0" fontId="32" fillId="55" borderId="19" xfId="0" applyFont="1" applyFill="1" applyBorder="1" applyAlignment="1">
      <alignment/>
    </xf>
    <xf numFmtId="44" fontId="32" fillId="55" borderId="0" xfId="113" applyFont="1" applyFill="1" applyBorder="1" applyAlignment="1">
      <alignment horizontal="center"/>
    </xf>
    <xf numFmtId="0" fontId="23" fillId="55" borderId="19" xfId="0" applyFont="1" applyFill="1" applyBorder="1" applyAlignment="1">
      <alignment horizontal="center"/>
    </xf>
    <xf numFmtId="0" fontId="32" fillId="16" borderId="20" xfId="0" applyFont="1" applyFill="1" applyBorder="1" applyAlignment="1">
      <alignment/>
    </xf>
    <xf numFmtId="0" fontId="32" fillId="16" borderId="21" xfId="0" applyFont="1" applyFill="1" applyBorder="1" applyAlignment="1">
      <alignment/>
    </xf>
    <xf numFmtId="0" fontId="31" fillId="16" borderId="21" xfId="0" applyFont="1" applyFill="1" applyBorder="1" applyAlignment="1">
      <alignment horizontal="left" vertical="center"/>
    </xf>
    <xf numFmtId="0" fontId="31" fillId="16" borderId="20" xfId="0" applyFont="1" applyFill="1" applyBorder="1" applyAlignment="1">
      <alignment horizontal="left" vertical="center"/>
    </xf>
    <xf numFmtId="0" fontId="31" fillId="16" borderId="22" xfId="0" applyFont="1" applyFill="1" applyBorder="1" applyAlignment="1">
      <alignment vertical="center"/>
    </xf>
    <xf numFmtId="0" fontId="31" fillId="55" borderId="0" xfId="0" applyFont="1" applyFill="1" applyBorder="1" applyAlignment="1">
      <alignment horizontal="right" vertical="center"/>
    </xf>
    <xf numFmtId="0" fontId="31" fillId="55" borderId="0" xfId="0" applyFont="1" applyFill="1" applyBorder="1" applyAlignment="1">
      <alignment horizontal="right"/>
    </xf>
    <xf numFmtId="0" fontId="31" fillId="55" borderId="0" xfId="0" applyFont="1" applyFill="1" applyBorder="1" applyAlignment="1">
      <alignment/>
    </xf>
    <xf numFmtId="0" fontId="31" fillId="55" borderId="23" xfId="0" applyFont="1" applyFill="1" applyBorder="1" applyAlignment="1">
      <alignment/>
    </xf>
    <xf numFmtId="0" fontId="33" fillId="0" borderId="24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1" fillId="16" borderId="21" xfId="0" applyFont="1" applyFill="1" applyBorder="1" applyAlignment="1">
      <alignment vertical="top"/>
    </xf>
    <xf numFmtId="0" fontId="33" fillId="0" borderId="25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/>
    </xf>
    <xf numFmtId="0" fontId="33" fillId="0" borderId="25" xfId="0" applyFont="1" applyBorder="1" applyAlignment="1">
      <alignment horizontal="center"/>
    </xf>
    <xf numFmtId="0" fontId="31" fillId="0" borderId="19" xfId="0" applyFont="1" applyBorder="1" applyAlignment="1">
      <alignment/>
    </xf>
    <xf numFmtId="0" fontId="32" fillId="16" borderId="22" xfId="0" applyFont="1" applyFill="1" applyBorder="1" applyAlignment="1">
      <alignment horizontal="center" vertical="top" wrapText="1"/>
    </xf>
    <xf numFmtId="0" fontId="31" fillId="55" borderId="0" xfId="0" applyFont="1" applyFill="1" applyBorder="1" applyAlignment="1">
      <alignment horizontal="center"/>
    </xf>
    <xf numFmtId="0" fontId="31" fillId="55" borderId="19" xfId="0" applyFont="1" applyFill="1" applyBorder="1" applyAlignment="1">
      <alignment/>
    </xf>
    <xf numFmtId="0" fontId="32" fillId="16" borderId="19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center"/>
    </xf>
    <xf numFmtId="0" fontId="32" fillId="55" borderId="19" xfId="0" applyFont="1" applyFill="1" applyBorder="1" applyAlignment="1">
      <alignment horizontal="left"/>
    </xf>
    <xf numFmtId="0" fontId="32" fillId="0" borderId="25" xfId="0" applyFont="1" applyBorder="1" applyAlignment="1">
      <alignment horizontal="center" vertical="center"/>
    </xf>
    <xf numFmtId="0" fontId="32" fillId="55" borderId="21" xfId="0" applyFont="1" applyFill="1" applyBorder="1" applyAlignment="1">
      <alignment horizontal="left"/>
    </xf>
    <xf numFmtId="0" fontId="32" fillId="55" borderId="20" xfId="0" applyFont="1" applyFill="1" applyBorder="1" applyAlignment="1">
      <alignment horizontal="left"/>
    </xf>
    <xf numFmtId="0" fontId="34" fillId="0" borderId="0" xfId="0" applyFont="1" applyAlignment="1">
      <alignment/>
    </xf>
    <xf numFmtId="0" fontId="31" fillId="0" borderId="0" xfId="0" applyNumberFormat="1" applyFont="1" applyAlignment="1">
      <alignment/>
    </xf>
    <xf numFmtId="0" fontId="31" fillId="16" borderId="25" xfId="0" applyFont="1" applyFill="1" applyBorder="1" applyAlignment="1">
      <alignment vertical="center" wrapText="1"/>
    </xf>
    <xf numFmtId="0" fontId="32" fillId="16" borderId="19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/>
    </xf>
    <xf numFmtId="0" fontId="30" fillId="16" borderId="19" xfId="0" applyFont="1" applyFill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left"/>
    </xf>
    <xf numFmtId="0" fontId="35" fillId="55" borderId="19" xfId="0" applyFont="1" applyFill="1" applyBorder="1" applyAlignment="1">
      <alignment/>
    </xf>
    <xf numFmtId="0" fontId="35" fillId="55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0" fillId="0" borderId="21" xfId="0" applyBorder="1" applyAlignment="1">
      <alignment horizontal="right" vertical="center"/>
    </xf>
    <xf numFmtId="0" fontId="32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1" fillId="0" borderId="26" xfId="0" applyFont="1" applyBorder="1" applyAlignment="1">
      <alignment/>
    </xf>
    <xf numFmtId="0" fontId="0" fillId="0" borderId="26" xfId="0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/>
    </xf>
    <xf numFmtId="1" fontId="31" fillId="0" borderId="26" xfId="0" applyNumberFormat="1" applyFont="1" applyBorder="1" applyAlignment="1">
      <alignment horizontal="center" vertical="center"/>
    </xf>
    <xf numFmtId="1" fontId="61" fillId="0" borderId="26" xfId="71" applyNumberFormat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center" vertical="top"/>
    </xf>
    <xf numFmtId="0" fontId="30" fillId="0" borderId="20" xfId="0" applyFont="1" applyBorder="1" applyAlignment="1">
      <alignment horizontal="right" vertical="top" wrapText="1"/>
    </xf>
    <xf numFmtId="0" fontId="0" fillId="56" borderId="19" xfId="0" applyFill="1" applyBorder="1" applyAlignment="1">
      <alignment horizontal="center" wrapText="1"/>
    </xf>
    <xf numFmtId="0" fontId="0" fillId="56" borderId="19" xfId="0" applyFill="1" applyBorder="1" applyAlignment="1">
      <alignment wrapText="1"/>
    </xf>
    <xf numFmtId="0" fontId="0" fillId="16" borderId="19" xfId="0" applyFill="1" applyBorder="1" applyAlignment="1">
      <alignment horizontal="center" wrapText="1"/>
    </xf>
    <xf numFmtId="0" fontId="0" fillId="16" borderId="19" xfId="0" applyFill="1" applyBorder="1" applyAlignment="1">
      <alignment horizontal="left" wrapText="1"/>
    </xf>
    <xf numFmtId="0" fontId="0" fillId="5" borderId="19" xfId="0" applyFill="1" applyBorder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31" fillId="0" borderId="21" xfId="0" applyNumberFormat="1" applyFont="1" applyBorder="1" applyAlignment="1">
      <alignment horizontal="left" vertical="center"/>
    </xf>
    <xf numFmtId="1" fontId="0" fillId="0" borderId="20" xfId="0" applyNumberFormat="1" applyBorder="1" applyAlignment="1">
      <alignment horizontal="left" vertical="center"/>
    </xf>
    <xf numFmtId="1" fontId="31" fillId="0" borderId="26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61" fillId="0" borderId="21" xfId="7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31" fillId="0" borderId="21" xfId="0" applyNumberFormat="1" applyFon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2" fillId="16" borderId="21" xfId="0" applyFont="1" applyFill="1" applyBorder="1" applyAlignment="1">
      <alignment horizontal="right" vertical="center"/>
    </xf>
    <xf numFmtId="0" fontId="0" fillId="16" borderId="20" xfId="0" applyFill="1" applyBorder="1" applyAlignment="1">
      <alignment horizontal="right" vertical="center"/>
    </xf>
    <xf numFmtId="0" fontId="0" fillId="16" borderId="22" xfId="0" applyFill="1" applyBorder="1" applyAlignment="1">
      <alignment horizontal="right" vertical="center"/>
    </xf>
    <xf numFmtId="0" fontId="31" fillId="0" borderId="21" xfId="0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30" fillId="16" borderId="21" xfId="0" applyFont="1" applyFill="1" applyBorder="1" applyAlignment="1">
      <alignment horizontal="center" vertical="center" wrapText="1"/>
    </xf>
    <xf numFmtId="0" fontId="0" fillId="16" borderId="20" xfId="0" applyFill="1" applyBorder="1" applyAlignment="1">
      <alignment vertical="center"/>
    </xf>
    <xf numFmtId="0" fontId="0" fillId="16" borderId="22" xfId="0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2" fillId="16" borderId="21" xfId="0" applyFont="1" applyFill="1" applyBorder="1" applyAlignment="1">
      <alignment horizontal="left" vertical="center"/>
    </xf>
    <xf numFmtId="0" fontId="0" fillId="16" borderId="20" xfId="0" applyFill="1" applyBorder="1" applyAlignment="1">
      <alignment horizontal="left" vertical="center"/>
    </xf>
    <xf numFmtId="2" fontId="31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2" fillId="16" borderId="21" xfId="0" applyFont="1" applyFill="1" applyBorder="1" applyAlignment="1">
      <alignment horizontal="right" vertical="center" wrapText="1"/>
    </xf>
    <xf numFmtId="0" fontId="0" fillId="16" borderId="20" xfId="0" applyFill="1" applyBorder="1" applyAlignment="1">
      <alignment horizontal="right" vertical="center" wrapText="1"/>
    </xf>
    <xf numFmtId="0" fontId="0" fillId="16" borderId="22" xfId="0" applyFill="1" applyBorder="1" applyAlignment="1">
      <alignment horizontal="right" vertical="center" wrapText="1"/>
    </xf>
    <xf numFmtId="2" fontId="31" fillId="0" borderId="20" xfId="0" applyNumberFormat="1" applyFont="1" applyBorder="1" applyAlignment="1">
      <alignment horizontal="center" vertical="center"/>
    </xf>
    <xf numFmtId="0" fontId="32" fillId="16" borderId="21" xfId="0" applyFont="1" applyFill="1" applyBorder="1" applyAlignment="1">
      <alignment horizontal="center" vertical="top" wrapText="1"/>
    </xf>
    <xf numFmtId="0" fontId="32" fillId="16" borderId="20" xfId="0" applyFont="1" applyFill="1" applyBorder="1" applyAlignment="1">
      <alignment horizontal="center" vertical="top" wrapText="1"/>
    </xf>
    <xf numFmtId="0" fontId="32" fillId="16" borderId="22" xfId="0" applyFont="1" applyFill="1" applyBorder="1" applyAlignment="1">
      <alignment horizontal="center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4" fontId="0" fillId="0" borderId="21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4" fontId="31" fillId="0" borderId="22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right" vertical="center"/>
    </xf>
    <xf numFmtId="0" fontId="32" fillId="16" borderId="22" xfId="0" applyFont="1" applyFill="1" applyBorder="1" applyAlignment="1">
      <alignment horizontal="right" vertical="center"/>
    </xf>
    <xf numFmtId="4" fontId="31" fillId="0" borderId="20" xfId="0" applyNumberFormat="1" applyFont="1" applyBorder="1" applyAlignment="1">
      <alignment horizontal="center" vertical="center"/>
    </xf>
    <xf numFmtId="4" fontId="31" fillId="0" borderId="2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31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1" fillId="0" borderId="2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16" borderId="20" xfId="0" applyFont="1" applyFill="1" applyBorder="1" applyAlignment="1">
      <alignment horizontal="center"/>
    </xf>
    <xf numFmtId="0" fontId="32" fillId="16" borderId="22" xfId="0" applyFont="1" applyFill="1" applyBorder="1" applyAlignment="1">
      <alignment horizontal="center"/>
    </xf>
    <xf numFmtId="0" fontId="33" fillId="0" borderId="28" xfId="0" applyFont="1" applyBorder="1" applyAlignment="1">
      <alignment horizontal="left" vertical="top" wrapText="1"/>
    </xf>
    <xf numFmtId="0" fontId="33" fillId="0" borderId="27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left" vertical="top" wrapText="1"/>
    </xf>
    <xf numFmtId="0" fontId="33" fillId="0" borderId="26" xfId="0" applyFont="1" applyBorder="1" applyAlignment="1">
      <alignment horizontal="left" vertical="top" wrapText="1"/>
    </xf>
    <xf numFmtId="0" fontId="33" fillId="0" borderId="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33" fillId="0" borderId="31" xfId="0" applyFont="1" applyBorder="1" applyAlignment="1">
      <alignment horizontal="left" vertical="top" wrapText="1"/>
    </xf>
    <xf numFmtId="0" fontId="33" fillId="0" borderId="23" xfId="0" applyFont="1" applyBorder="1" applyAlignment="1">
      <alignment horizontal="left" vertical="top" wrapText="1"/>
    </xf>
    <xf numFmtId="0" fontId="33" fillId="0" borderId="32" xfId="0" applyFont="1" applyBorder="1" applyAlignment="1">
      <alignment horizontal="left" vertical="top" wrapText="1"/>
    </xf>
    <xf numFmtId="0" fontId="32" fillId="16" borderId="20" xfId="0" applyFont="1" applyFill="1" applyBorder="1" applyAlignment="1">
      <alignment horizontal="left"/>
    </xf>
    <xf numFmtId="0" fontId="32" fillId="16" borderId="21" xfId="0" applyFont="1" applyFill="1" applyBorder="1" applyAlignment="1">
      <alignment horizontal="left"/>
    </xf>
    <xf numFmtId="0" fontId="0" fillId="16" borderId="22" xfId="0" applyFill="1" applyBorder="1" applyAlignment="1">
      <alignment horizontal="left"/>
    </xf>
    <xf numFmtId="0" fontId="36" fillId="16" borderId="21" xfId="0" applyFont="1" applyFill="1" applyBorder="1" applyAlignment="1">
      <alignment horizontal="center" vertical="top"/>
    </xf>
    <xf numFmtId="0" fontId="36" fillId="16" borderId="20" xfId="0" applyFont="1" applyFill="1" applyBorder="1" applyAlignment="1">
      <alignment horizontal="center" vertical="top"/>
    </xf>
    <xf numFmtId="0" fontId="36" fillId="16" borderId="22" xfId="0" applyFont="1" applyFill="1" applyBorder="1" applyAlignment="1">
      <alignment horizontal="center" vertical="top"/>
    </xf>
    <xf numFmtId="0" fontId="31" fillId="0" borderId="21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32" fillId="55" borderId="0" xfId="0" applyFont="1" applyFill="1" applyBorder="1" applyAlignment="1">
      <alignment horizontal="center"/>
    </xf>
    <xf numFmtId="0" fontId="31" fillId="55" borderId="0" xfId="0" applyFont="1" applyFill="1" applyBorder="1" applyAlignment="1">
      <alignment horizontal="center"/>
    </xf>
    <xf numFmtId="0" fontId="32" fillId="55" borderId="0" xfId="0" applyFont="1" applyFill="1" applyBorder="1" applyAlignment="1">
      <alignment horizontal="left"/>
    </xf>
    <xf numFmtId="0" fontId="37" fillId="55" borderId="0" xfId="0" applyFont="1" applyFill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16" borderId="22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25" fillId="55" borderId="0" xfId="0" applyFont="1" applyFill="1" applyBorder="1" applyAlignment="1">
      <alignment horizontal="left" vertical="top"/>
    </xf>
    <xf numFmtId="0" fontId="31" fillId="0" borderId="21" xfId="0" applyFont="1" applyBorder="1" applyAlignment="1">
      <alignment horizontal="left" vertical="top" wrapText="1"/>
    </xf>
    <xf numFmtId="0" fontId="32" fillId="0" borderId="20" xfId="0" applyFont="1" applyBorder="1" applyAlignment="1">
      <alignment horizontal="left" vertical="top" wrapText="1"/>
    </xf>
    <xf numFmtId="0" fontId="31" fillId="0" borderId="20" xfId="0" applyFont="1" applyFill="1" applyBorder="1" applyAlignment="1">
      <alignment horizontal="center" vertical="top" wrapText="1"/>
    </xf>
    <xf numFmtId="3" fontId="31" fillId="0" borderId="21" xfId="0" applyNumberFormat="1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top"/>
    </xf>
    <xf numFmtId="0" fontId="31" fillId="0" borderId="20" xfId="0" applyFont="1" applyBorder="1" applyAlignment="1">
      <alignment horizontal="left" vertical="top"/>
    </xf>
    <xf numFmtId="0" fontId="32" fillId="16" borderId="21" xfId="0" applyFont="1" applyFill="1" applyBorder="1" applyAlignment="1">
      <alignment horizontal="center" vertical="top"/>
    </xf>
    <xf numFmtId="0" fontId="32" fillId="16" borderId="20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16" borderId="22" xfId="0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top" wrapText="1"/>
    </xf>
    <xf numFmtId="0" fontId="25" fillId="55" borderId="0" xfId="0" applyFont="1" applyFill="1" applyBorder="1" applyAlignment="1">
      <alignment horizontal="left" vertical="top" wrapText="1"/>
    </xf>
    <xf numFmtId="0" fontId="31" fillId="0" borderId="21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2" fillId="55" borderId="21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0" xfId="0" applyBorder="1" applyAlignment="1">
      <alignment horizontal="left"/>
    </xf>
    <xf numFmtId="0" fontId="61" fillId="55" borderId="21" xfId="71" applyFill="1" applyBorder="1" applyAlignment="1">
      <alignment horizontal="left"/>
    </xf>
    <xf numFmtId="0" fontId="0" fillId="16" borderId="20" xfId="0" applyFill="1" applyBorder="1" applyAlignment="1">
      <alignment horizontal="left"/>
    </xf>
    <xf numFmtId="0" fontId="32" fillId="16" borderId="21" xfId="0" applyFont="1" applyFill="1" applyBorder="1" applyAlignment="1">
      <alignment horizontal="left" wrapText="1"/>
    </xf>
    <xf numFmtId="0" fontId="0" fillId="16" borderId="22" xfId="0" applyFill="1" applyBorder="1" applyAlignment="1">
      <alignment horizontal="left" wrapText="1"/>
    </xf>
    <xf numFmtId="0" fontId="25" fillId="55" borderId="0" xfId="0" applyFont="1" applyFill="1" applyBorder="1" applyAlignment="1">
      <alignment horizontal="left" vertical="top"/>
    </xf>
    <xf numFmtId="0" fontId="32" fillId="0" borderId="21" xfId="0" applyFont="1" applyFill="1" applyBorder="1" applyAlignment="1">
      <alignment horizontal="center" vertical="top" wrapText="1"/>
    </xf>
    <xf numFmtId="0" fontId="31" fillId="16" borderId="21" xfId="0" applyFont="1" applyFill="1" applyBorder="1" applyAlignment="1">
      <alignment horizontal="left" vertical="center"/>
    </xf>
    <xf numFmtId="0" fontId="31" fillId="16" borderId="20" xfId="0" applyFont="1" applyFill="1" applyBorder="1" applyAlignment="1">
      <alignment horizontal="left" vertical="center"/>
    </xf>
    <xf numFmtId="0" fontId="31" fillId="16" borderId="22" xfId="0" applyFont="1" applyFill="1" applyBorder="1" applyAlignment="1">
      <alignment horizontal="left" vertical="center"/>
    </xf>
    <xf numFmtId="0" fontId="30" fillId="16" borderId="21" xfId="0" applyFont="1" applyFill="1" applyBorder="1" applyAlignment="1">
      <alignment horizontal="left" vertical="center"/>
    </xf>
    <xf numFmtId="0" fontId="30" fillId="16" borderId="22" xfId="0" applyFont="1" applyFill="1" applyBorder="1" applyAlignment="1">
      <alignment horizontal="left" vertical="center"/>
    </xf>
    <xf numFmtId="14" fontId="32" fillId="16" borderId="21" xfId="0" applyNumberFormat="1" applyFont="1" applyFill="1" applyBorder="1" applyAlignment="1">
      <alignment horizontal="center" vertical="center"/>
    </xf>
    <xf numFmtId="0" fontId="30" fillId="16" borderId="20" xfId="0" applyFont="1" applyFill="1" applyBorder="1" applyAlignment="1">
      <alignment horizontal="center" vertical="center"/>
    </xf>
  </cellXfs>
  <cellStyles count="103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rvutus" xfId="57"/>
    <cellStyle name="Bad 2" xfId="58"/>
    <cellStyle name="Calculation 2" xfId="59"/>
    <cellStyle name="Check Cell 2" xfId="60"/>
    <cellStyle name="Currency 2" xfId="61"/>
    <cellStyle name="Explanatory Text 2" xfId="62"/>
    <cellStyle name="Good 2" xfId="63"/>
    <cellStyle name="Halb" xfId="64"/>
    <cellStyle name="Hea" xfId="65"/>
    <cellStyle name="Heading 1 2" xfId="66"/>
    <cellStyle name="Heading 2 2" xfId="67"/>
    <cellStyle name="Heading 3 2" xfId="68"/>
    <cellStyle name="Heading 4 2" xfId="69"/>
    <cellStyle name="Hoiatuse tekst" xfId="70"/>
    <cellStyle name="Hyperlink" xfId="71"/>
    <cellStyle name="Hyperlink 2" xfId="72"/>
    <cellStyle name="Hyperlink 3" xfId="73"/>
    <cellStyle name="Hyperlink 4" xfId="74"/>
    <cellStyle name="Input 2" xfId="75"/>
    <cellStyle name="Kokku" xfId="76"/>
    <cellStyle name="Comma" xfId="77"/>
    <cellStyle name="Comma [0]" xfId="78"/>
    <cellStyle name="Kontrolli lahtrit" xfId="79"/>
    <cellStyle name="Followed Hyperlink" xfId="80"/>
    <cellStyle name="Lingitud lahter" xfId="81"/>
    <cellStyle name="Linked Cell 2" xfId="82"/>
    <cellStyle name="Märkus" xfId="83"/>
    <cellStyle name="Neutraalne" xfId="84"/>
    <cellStyle name="Neutral 2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te 2" xfId="92"/>
    <cellStyle name="Output 2" xfId="93"/>
    <cellStyle name="Pealkiri" xfId="94"/>
    <cellStyle name="Pealkiri 1" xfId="95"/>
    <cellStyle name="Pealkiri 2" xfId="96"/>
    <cellStyle name="Pealkiri 3" xfId="97"/>
    <cellStyle name="Pealkiri 4" xfId="98"/>
    <cellStyle name="Percent 2" xfId="99"/>
    <cellStyle name="Percent 2 2" xfId="100"/>
    <cellStyle name="Percent 3" xfId="101"/>
    <cellStyle name="Percent" xfId="102"/>
    <cellStyle name="Rõhk1" xfId="103"/>
    <cellStyle name="Rõhk2" xfId="104"/>
    <cellStyle name="Rõhk3" xfId="105"/>
    <cellStyle name="Rõhk4" xfId="106"/>
    <cellStyle name="Rõhk5" xfId="107"/>
    <cellStyle name="Rõhk6" xfId="108"/>
    <cellStyle name="Selgitav tekst" xfId="109"/>
    <cellStyle name="Sisestus" xfId="110"/>
    <cellStyle name="Title 2" xfId="111"/>
    <cellStyle name="Total 2" xfId="112"/>
    <cellStyle name="Currency" xfId="113"/>
    <cellStyle name="Currency [0]" xfId="114"/>
    <cellStyle name="Warning Text 2" xfId="115"/>
    <cellStyle name="Väljund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142875</xdr:rowOff>
    </xdr:from>
    <xdr:to>
      <xdr:col>2</xdr:col>
      <xdr:colOff>76200</xdr:colOff>
      <xdr:row>4</xdr:row>
      <xdr:rowOff>142875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42875"/>
          <a:ext cx="3114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419100</xdr:colOff>
      <xdr:row>32</xdr:row>
      <xdr:rowOff>95250</xdr:rowOff>
    </xdr:from>
    <xdr:ext cx="952500" cy="266700"/>
    <xdr:sp>
      <xdr:nvSpPr>
        <xdr:cNvPr id="2" name="TextBox 1"/>
        <xdr:cNvSpPr txBox="1">
          <a:spLocks noChangeArrowheads="1"/>
        </xdr:cNvSpPr>
      </xdr:nvSpPr>
      <xdr:spPr>
        <a:xfrm>
          <a:off x="8020050" y="10277475"/>
          <a:ext cx="952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uri.jalonen@nutifikaator.ee" TargetMode="External" /><Relationship Id="rId2" Type="http://schemas.openxmlformats.org/officeDocument/2006/relationships/hyperlink" Target="mailto:paalo@hot.ee" TargetMode="External" /><Relationship Id="rId3" Type="http://schemas.openxmlformats.org/officeDocument/2006/relationships/hyperlink" Target="mailto:olga.batluk@narva-joesuu.ee" TargetMode="External" /><Relationship Id="rId4" Type="http://schemas.openxmlformats.org/officeDocument/2006/relationships/hyperlink" Target="mailto:info@vrky.ee" TargetMode="External" /><Relationship Id="rId5" Type="http://schemas.openxmlformats.org/officeDocument/2006/relationships/hyperlink" Target="mailto:armaratsatalu@gmail.com" TargetMode="External" /><Relationship Id="rId6" Type="http://schemas.openxmlformats.org/officeDocument/2006/relationships/hyperlink" Target="mailto:maria@eksfisk.ee" TargetMode="External" /><Relationship Id="rId7" Type="http://schemas.openxmlformats.org/officeDocument/2006/relationships/hyperlink" Target="mailto:imbime@gmail.com" TargetMode="External" /><Relationship Id="rId8" Type="http://schemas.openxmlformats.org/officeDocument/2006/relationships/hyperlink" Target="mailto:raulkull@gmail.com" TargetMode="External" /><Relationship Id="rId9" Type="http://schemas.openxmlformats.org/officeDocument/2006/relationships/hyperlink" Target="mailto:ivika.maidre@vaivara.ee" TargetMode="External" /><Relationship Id="rId10" Type="http://schemas.openxmlformats.org/officeDocument/2006/relationships/hyperlink" Target="mailto:katrin.potter@gmail.com" TargetMode="External" /><Relationship Id="rId11" Type="http://schemas.openxmlformats.org/officeDocument/2006/relationships/hyperlink" Target="mailto:k@dreamers.ee" TargetMode="External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zoomScalePageLayoutView="0" workbookViewId="0" topLeftCell="G13">
      <selection activeCell="P24" sqref="P24"/>
    </sheetView>
  </sheetViews>
  <sheetFormatPr defaultColWidth="11.00390625" defaultRowHeight="15"/>
  <cols>
    <col min="1" max="1" width="36.8515625" style="1" customWidth="1"/>
    <col min="2" max="2" width="11.57421875" style="1" customWidth="1"/>
    <col min="3" max="3" width="14.00390625" style="1" customWidth="1"/>
    <col min="4" max="4" width="14.57421875" style="1" customWidth="1"/>
    <col min="5" max="5" width="13.8515625" style="1" customWidth="1"/>
    <col min="6" max="9" width="11.57421875" style="1" customWidth="1"/>
    <col min="10" max="10" width="24.140625" style="1" customWidth="1"/>
    <col min="11" max="12" width="11.57421875" style="1" customWidth="1"/>
    <col min="13" max="13" width="0.13671875" style="1" customWidth="1"/>
    <col min="14" max="14" width="32.00390625" style="1" customWidth="1"/>
    <col min="15" max="15" width="15.8515625" style="1" bestFit="1" customWidth="1"/>
    <col min="16" max="16384" width="11.00390625" style="1" customWidth="1"/>
  </cols>
  <sheetData>
    <row r="1" spans="1:12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16" t="s">
        <v>5</v>
      </c>
    </row>
    <row r="2" spans="1:12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16" t="s">
        <v>6</v>
      </c>
    </row>
    <row r="3" spans="1:12" ht="14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7" t="s">
        <v>48</v>
      </c>
    </row>
    <row r="4" spans="1:12" ht="14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4.25">
      <c r="A5" s="145" t="s">
        <v>10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5.7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spans="1:2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T7" s="2"/>
    </row>
    <row r="8" spans="1:20" ht="14.25">
      <c r="A8" s="7" t="s">
        <v>3</v>
      </c>
      <c r="B8" s="8"/>
      <c r="C8" s="7"/>
      <c r="D8" s="7" t="s">
        <v>7</v>
      </c>
      <c r="E8" s="7"/>
      <c r="F8" s="7"/>
      <c r="G8" s="44">
        <v>2</v>
      </c>
      <c r="H8" s="45"/>
      <c r="I8" s="9" t="s">
        <v>4</v>
      </c>
      <c r="J8" s="10">
        <v>2017</v>
      </c>
      <c r="K8" s="29" t="s">
        <v>12</v>
      </c>
      <c r="L8" s="30">
        <v>2019</v>
      </c>
      <c r="T8" s="2"/>
    </row>
    <row r="9" spans="1:2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T9" s="2"/>
    </row>
    <row r="10" spans="1:20" ht="15">
      <c r="A10" s="138" t="s">
        <v>2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52"/>
      <c r="T10" s="5"/>
    </row>
    <row r="11" spans="1:20" ht="24" customHeight="1">
      <c r="A11" s="3" t="s">
        <v>9</v>
      </c>
      <c r="B11" s="149" t="s">
        <v>84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  <c r="T11" s="5"/>
    </row>
    <row r="12" spans="1:20" ht="30" customHeight="1">
      <c r="A12" s="4" t="s">
        <v>8</v>
      </c>
      <c r="B12" s="20">
        <v>8</v>
      </c>
      <c r="C12" s="20">
        <v>0</v>
      </c>
      <c r="D12" s="20">
        <v>2</v>
      </c>
      <c r="E12" s="20">
        <v>4</v>
      </c>
      <c r="F12" s="20">
        <v>5</v>
      </c>
      <c r="G12" s="20">
        <v>9</v>
      </c>
      <c r="H12" s="20">
        <v>5</v>
      </c>
      <c r="I12" s="21">
        <v>1</v>
      </c>
      <c r="J12" s="149"/>
      <c r="K12" s="150"/>
      <c r="L12" s="150"/>
      <c r="M12" s="151"/>
      <c r="T12" s="5"/>
    </row>
    <row r="13" spans="1:20" ht="14.25">
      <c r="A13" s="22" t="s">
        <v>11</v>
      </c>
      <c r="B13" s="149" t="s">
        <v>51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1"/>
      <c r="T13" s="5"/>
    </row>
    <row r="14" spans="1:20" ht="30" customHeight="1">
      <c r="A14" s="4" t="s">
        <v>34</v>
      </c>
      <c r="B14" s="23">
        <v>8</v>
      </c>
      <c r="C14" s="23">
        <v>3</v>
      </c>
      <c r="D14" s="23">
        <v>2</v>
      </c>
      <c r="E14" s="23">
        <v>0</v>
      </c>
      <c r="F14" s="23"/>
      <c r="G14" s="23"/>
      <c r="H14" s="23"/>
      <c r="I14" s="24"/>
      <c r="J14" s="24"/>
      <c r="K14" s="24"/>
      <c r="L14" s="24"/>
      <c r="M14" s="25"/>
      <c r="T14" s="2"/>
    </row>
    <row r="15" spans="1:19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24"/>
      <c r="S15" s="38"/>
    </row>
    <row r="16" spans="1:13" ht="16.5" customHeight="1">
      <c r="A16" s="147" t="s">
        <v>35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53"/>
    </row>
    <row r="17" spans="1:15" ht="52.5" customHeight="1">
      <c r="A17" s="31" t="s">
        <v>50</v>
      </c>
      <c r="B17" s="102" t="s">
        <v>20</v>
      </c>
      <c r="C17" s="103"/>
      <c r="D17" s="103"/>
      <c r="E17" s="122"/>
      <c r="F17" s="122"/>
      <c r="G17" s="122"/>
      <c r="H17" s="123"/>
      <c r="I17" s="102" t="s">
        <v>14</v>
      </c>
      <c r="J17" s="104"/>
      <c r="K17" s="102" t="s">
        <v>13</v>
      </c>
      <c r="L17" s="103"/>
      <c r="M17" s="104"/>
      <c r="N17" s="1" t="s">
        <v>109</v>
      </c>
      <c r="O17" s="1" t="s">
        <v>108</v>
      </c>
    </row>
    <row r="18" spans="1:15" ht="28.5">
      <c r="A18" s="4" t="s">
        <v>15</v>
      </c>
      <c r="B18" s="155" t="s">
        <v>56</v>
      </c>
      <c r="C18" s="156"/>
      <c r="D18" s="156"/>
      <c r="E18" s="87"/>
      <c r="F18" s="87"/>
      <c r="G18" s="87"/>
      <c r="H18" s="88"/>
      <c r="I18" s="158" t="s">
        <v>49</v>
      </c>
      <c r="J18" s="121"/>
      <c r="K18" s="107">
        <f>N18+O18</f>
        <v>486841.58</v>
      </c>
      <c r="L18" s="108"/>
      <c r="M18" s="109"/>
      <c r="N18" s="1">
        <v>147074.74</v>
      </c>
      <c r="O18" s="1">
        <v>339766.84</v>
      </c>
    </row>
    <row r="19" spans="1:17" ht="15">
      <c r="A19" s="4" t="s">
        <v>16</v>
      </c>
      <c r="B19" s="159" t="s">
        <v>85</v>
      </c>
      <c r="C19" s="160"/>
      <c r="D19" s="160"/>
      <c r="E19" s="119"/>
      <c r="F19" s="119"/>
      <c r="G19" s="119"/>
      <c r="H19" s="120"/>
      <c r="I19" s="158" t="s">
        <v>49</v>
      </c>
      <c r="J19" s="121"/>
      <c r="K19" s="112">
        <v>306405.82</v>
      </c>
      <c r="L19" s="108"/>
      <c r="M19" s="109"/>
      <c r="N19" s="1">
        <v>105053.38</v>
      </c>
      <c r="O19" s="1">
        <v>54499.48999999996</v>
      </c>
      <c r="P19" s="1">
        <v>146852.95</v>
      </c>
      <c r="Q19" s="1" t="s">
        <v>110</v>
      </c>
    </row>
    <row r="20" spans="1:15" ht="15">
      <c r="A20" s="4" t="s">
        <v>17</v>
      </c>
      <c r="B20" s="159" t="s">
        <v>82</v>
      </c>
      <c r="C20" s="160"/>
      <c r="D20" s="160"/>
      <c r="E20" s="119"/>
      <c r="F20" s="119"/>
      <c r="G20" s="119"/>
      <c r="H20" s="120"/>
      <c r="I20" s="110" t="s">
        <v>49</v>
      </c>
      <c r="J20" s="121"/>
      <c r="K20" s="112">
        <f>N20+O20</f>
        <v>347677.3</v>
      </c>
      <c r="L20" s="108"/>
      <c r="M20" s="109"/>
      <c r="N20" s="1">
        <v>70064.06</v>
      </c>
      <c r="O20" s="1">
        <v>277613.24</v>
      </c>
    </row>
    <row r="21" spans="1:15" ht="15">
      <c r="A21" s="4" t="s">
        <v>18</v>
      </c>
      <c r="B21" s="85" t="s">
        <v>53</v>
      </c>
      <c r="C21" s="105"/>
      <c r="D21" s="105"/>
      <c r="E21" s="119"/>
      <c r="F21" s="119"/>
      <c r="G21" s="119"/>
      <c r="H21" s="120"/>
      <c r="I21" s="110" t="s">
        <v>49</v>
      </c>
      <c r="J21" s="121"/>
      <c r="K21" s="112">
        <f>N21+O21</f>
        <v>84042.7</v>
      </c>
      <c r="L21" s="108"/>
      <c r="M21" s="109"/>
      <c r="N21" s="1">
        <v>54010.68</v>
      </c>
      <c r="O21" s="1">
        <v>30032.02</v>
      </c>
    </row>
    <row r="22" spans="1:15" ht="99.75">
      <c r="A22" s="39" t="s">
        <v>19</v>
      </c>
      <c r="B22" s="85" t="s">
        <v>54</v>
      </c>
      <c r="C22" s="86"/>
      <c r="D22" s="86"/>
      <c r="E22" s="86"/>
      <c r="F22" s="86"/>
      <c r="G22" s="86"/>
      <c r="H22" s="166"/>
      <c r="I22" s="110" t="s">
        <v>49</v>
      </c>
      <c r="J22" s="111"/>
      <c r="K22" s="112">
        <f>N22+O22</f>
        <v>96045.98</v>
      </c>
      <c r="L22" s="113"/>
      <c r="M22" s="114"/>
      <c r="N22" s="1">
        <v>44010.68</v>
      </c>
      <c r="O22" s="1">
        <v>52035.299999999996</v>
      </c>
    </row>
    <row r="23" spans="1:16" ht="15">
      <c r="A23" s="82" t="s">
        <v>0</v>
      </c>
      <c r="B23" s="115"/>
      <c r="C23" s="115"/>
      <c r="D23" s="115"/>
      <c r="E23" s="115"/>
      <c r="F23" s="115"/>
      <c r="G23" s="115"/>
      <c r="H23" s="115"/>
      <c r="I23" s="115"/>
      <c r="J23" s="116"/>
      <c r="K23" s="79">
        <f>SUM(K18:K22)</f>
        <v>1321013.38</v>
      </c>
      <c r="L23" s="117"/>
      <c r="M23" s="118"/>
      <c r="N23" s="68">
        <f>SUM(N18:N22)</f>
        <v>420213.54</v>
      </c>
      <c r="O23" s="1">
        <f>SUM(O18:O22)</f>
        <v>753946.89</v>
      </c>
      <c r="P23" s="1">
        <f>N23+O23+P19</f>
        <v>1321013.38</v>
      </c>
    </row>
    <row r="24" spans="1:13" ht="52.5" customHeight="1">
      <c r="A24" s="31" t="s">
        <v>95</v>
      </c>
      <c r="B24" s="161" t="s">
        <v>20</v>
      </c>
      <c r="C24" s="162"/>
      <c r="D24" s="162"/>
      <c r="E24" s="163"/>
      <c r="F24" s="163"/>
      <c r="G24" s="163"/>
      <c r="H24" s="164"/>
      <c r="I24" s="102" t="s">
        <v>14</v>
      </c>
      <c r="J24" s="104"/>
      <c r="K24" s="102" t="s">
        <v>13</v>
      </c>
      <c r="L24" s="103"/>
      <c r="M24" s="104"/>
    </row>
    <row r="25" spans="1:13" ht="28.5">
      <c r="A25" s="4" t="s">
        <v>15</v>
      </c>
      <c r="B25" s="85" t="s">
        <v>57</v>
      </c>
      <c r="C25" s="86"/>
      <c r="D25" s="86"/>
      <c r="E25" s="105"/>
      <c r="F25" s="105"/>
      <c r="G25" s="105"/>
      <c r="H25" s="106"/>
      <c r="I25" s="158" t="s">
        <v>49</v>
      </c>
      <c r="J25" s="121"/>
      <c r="K25" s="107" t="s">
        <v>104</v>
      </c>
      <c r="L25" s="108"/>
      <c r="M25" s="109"/>
    </row>
    <row r="26" spans="1:13" ht="15">
      <c r="A26" s="4" t="s">
        <v>16</v>
      </c>
      <c r="B26" s="85" t="s">
        <v>85</v>
      </c>
      <c r="C26" s="86"/>
      <c r="D26" s="86"/>
      <c r="E26" s="87"/>
      <c r="F26" s="87"/>
      <c r="G26" s="87"/>
      <c r="H26" s="88"/>
      <c r="I26" s="158" t="s">
        <v>49</v>
      </c>
      <c r="J26" s="121"/>
      <c r="K26" s="107" t="s">
        <v>104</v>
      </c>
      <c r="L26" s="108"/>
      <c r="M26" s="109"/>
    </row>
    <row r="27" spans="1:13" ht="15">
      <c r="A27" s="4" t="s">
        <v>17</v>
      </c>
      <c r="B27" s="85" t="s">
        <v>82</v>
      </c>
      <c r="C27" s="86"/>
      <c r="D27" s="86"/>
      <c r="E27" s="87"/>
      <c r="F27" s="87"/>
      <c r="G27" s="87"/>
      <c r="H27" s="88"/>
      <c r="I27" s="110" t="s">
        <v>49</v>
      </c>
      <c r="J27" s="121"/>
      <c r="K27" s="107" t="s">
        <v>104</v>
      </c>
      <c r="L27" s="108"/>
      <c r="M27" s="109"/>
    </row>
    <row r="28" spans="1:13" ht="15">
      <c r="A28" s="4" t="s">
        <v>18</v>
      </c>
      <c r="B28" s="85" t="s">
        <v>53</v>
      </c>
      <c r="C28" s="105"/>
      <c r="D28" s="105"/>
      <c r="E28" s="87"/>
      <c r="F28" s="87"/>
      <c r="G28" s="87"/>
      <c r="H28" s="88"/>
      <c r="I28" s="110" t="s">
        <v>49</v>
      </c>
      <c r="J28" s="121"/>
      <c r="K28" s="107" t="s">
        <v>104</v>
      </c>
      <c r="L28" s="108"/>
      <c r="M28" s="109"/>
    </row>
    <row r="29" spans="1:13" ht="99.75">
      <c r="A29" s="39" t="s">
        <v>19</v>
      </c>
      <c r="B29" s="85" t="s">
        <v>55</v>
      </c>
      <c r="C29" s="87"/>
      <c r="D29" s="87"/>
      <c r="E29" s="87"/>
      <c r="F29" s="87"/>
      <c r="G29" s="87"/>
      <c r="H29" s="88"/>
      <c r="I29" s="110" t="s">
        <v>49</v>
      </c>
      <c r="J29" s="111"/>
      <c r="K29" s="107" t="s">
        <v>104</v>
      </c>
      <c r="L29" s="108"/>
      <c r="M29" s="109"/>
    </row>
    <row r="30" spans="1:13" ht="15">
      <c r="A30" s="82" t="s">
        <v>0</v>
      </c>
      <c r="B30" s="83"/>
      <c r="C30" s="83"/>
      <c r="D30" s="83"/>
      <c r="E30" s="83"/>
      <c r="F30" s="83"/>
      <c r="G30" s="83"/>
      <c r="H30" s="83"/>
      <c r="I30" s="83"/>
      <c r="J30" s="84"/>
      <c r="K30" s="79">
        <f>SUM(K25:K29)</f>
        <v>0</v>
      </c>
      <c r="L30" s="80"/>
      <c r="M30" s="81"/>
    </row>
    <row r="31" spans="1:14" ht="15">
      <c r="A31" s="82" t="s">
        <v>32</v>
      </c>
      <c r="B31" s="83"/>
      <c r="C31" s="83"/>
      <c r="D31" s="83"/>
      <c r="E31" s="83"/>
      <c r="F31" s="83"/>
      <c r="G31" s="83"/>
      <c r="H31" s="83"/>
      <c r="I31" s="83"/>
      <c r="J31" s="83"/>
      <c r="K31" s="96">
        <f>K23</f>
        <v>1321013.38</v>
      </c>
      <c r="L31" s="97"/>
      <c r="M31" s="32"/>
      <c r="N31" s="37"/>
    </row>
    <row r="32" spans="1:13" ht="31.5" customHeight="1">
      <c r="A32" s="98" t="s">
        <v>36</v>
      </c>
      <c r="B32" s="99"/>
      <c r="C32" s="99"/>
      <c r="D32" s="99"/>
      <c r="E32" s="99"/>
      <c r="F32" s="99"/>
      <c r="G32" s="99"/>
      <c r="H32" s="99"/>
      <c r="I32" s="99"/>
      <c r="J32" s="100"/>
      <c r="K32" s="101">
        <v>2101067.66</v>
      </c>
      <c r="L32" s="97"/>
      <c r="M32" s="32"/>
    </row>
    <row r="33" spans="1:13" ht="15">
      <c r="A33" s="94" t="s">
        <v>21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32"/>
    </row>
    <row r="34" spans="1:18" ht="45" customHeight="1">
      <c r="A34" s="40" t="s">
        <v>26</v>
      </c>
      <c r="B34" s="41" t="s">
        <v>37</v>
      </c>
      <c r="C34" s="42" t="s">
        <v>38</v>
      </c>
      <c r="D34" s="89" t="s">
        <v>23</v>
      </c>
      <c r="E34" s="165"/>
      <c r="F34" s="89" t="s">
        <v>24</v>
      </c>
      <c r="G34" s="90"/>
      <c r="H34" s="91"/>
      <c r="I34" s="186" t="s">
        <v>27</v>
      </c>
      <c r="J34" s="187"/>
      <c r="K34" s="188" t="s">
        <v>25</v>
      </c>
      <c r="L34" s="189"/>
      <c r="M34" s="49"/>
      <c r="N34" s="53"/>
      <c r="O34" s="2"/>
      <c r="P34" s="2"/>
      <c r="Q34" s="2"/>
      <c r="R34" s="2"/>
    </row>
    <row r="35" spans="1:18" ht="18" customHeight="1">
      <c r="A35" s="34" t="s">
        <v>58</v>
      </c>
      <c r="B35" s="47" t="s">
        <v>90</v>
      </c>
      <c r="C35" s="47"/>
      <c r="D35" s="92" t="s">
        <v>68</v>
      </c>
      <c r="E35" s="93"/>
      <c r="F35" s="70" t="s">
        <v>76</v>
      </c>
      <c r="G35" s="71"/>
      <c r="H35" s="72"/>
      <c r="I35" s="77" t="s">
        <v>59</v>
      </c>
      <c r="J35" s="78"/>
      <c r="K35" s="73">
        <v>5067018</v>
      </c>
      <c r="L35" s="74"/>
      <c r="M35" s="49"/>
      <c r="N35" s="54"/>
      <c r="O35" s="51"/>
      <c r="P35" s="2"/>
      <c r="Q35" s="2"/>
      <c r="R35" s="2"/>
    </row>
    <row r="36" spans="1:18" ht="15">
      <c r="A36" s="34" t="s">
        <v>60</v>
      </c>
      <c r="B36" s="47" t="s">
        <v>90</v>
      </c>
      <c r="C36" s="47"/>
      <c r="D36" s="92" t="s">
        <v>68</v>
      </c>
      <c r="E36" s="93"/>
      <c r="F36" s="70" t="s">
        <v>76</v>
      </c>
      <c r="G36" s="71"/>
      <c r="H36" s="72"/>
      <c r="I36" s="77" t="s">
        <v>61</v>
      </c>
      <c r="J36" s="78"/>
      <c r="K36" s="73">
        <v>5115088</v>
      </c>
      <c r="L36" s="74"/>
      <c r="M36" s="49"/>
      <c r="N36" s="54"/>
      <c r="O36" s="51"/>
      <c r="P36" s="2"/>
      <c r="Q36" s="2"/>
      <c r="R36" s="2"/>
    </row>
    <row r="37" spans="1:18" ht="15">
      <c r="A37" s="34" t="s">
        <v>87</v>
      </c>
      <c r="B37" s="47" t="s">
        <v>90</v>
      </c>
      <c r="C37" s="47"/>
      <c r="D37" s="92" t="s">
        <v>70</v>
      </c>
      <c r="E37" s="93"/>
      <c r="F37" s="70" t="s">
        <v>88</v>
      </c>
      <c r="G37" s="71"/>
      <c r="H37" s="72"/>
      <c r="I37" s="77" t="s">
        <v>89</v>
      </c>
      <c r="J37" s="78"/>
      <c r="K37" s="73">
        <v>56491745</v>
      </c>
      <c r="L37" s="74"/>
      <c r="M37" s="49"/>
      <c r="N37" s="54"/>
      <c r="O37" s="51"/>
      <c r="P37" s="2"/>
      <c r="Q37" s="2"/>
      <c r="R37" s="2"/>
    </row>
    <row r="38" spans="1:18" ht="15" customHeight="1">
      <c r="A38" s="48" t="s">
        <v>63</v>
      </c>
      <c r="B38" s="47" t="s">
        <v>90</v>
      </c>
      <c r="C38" s="47"/>
      <c r="D38" s="92" t="s">
        <v>91</v>
      </c>
      <c r="E38" s="93"/>
      <c r="F38" s="70" t="s">
        <v>76</v>
      </c>
      <c r="G38" s="71"/>
      <c r="H38" s="72"/>
      <c r="I38" s="77" t="s">
        <v>80</v>
      </c>
      <c r="J38" s="78"/>
      <c r="K38" s="73">
        <v>55538581</v>
      </c>
      <c r="L38" s="74"/>
      <c r="M38" s="50"/>
      <c r="N38" s="56"/>
      <c r="O38" s="55"/>
      <c r="P38" s="2"/>
      <c r="Q38" s="2"/>
      <c r="R38" s="2"/>
    </row>
    <row r="39" spans="1:18" ht="15" customHeight="1">
      <c r="A39" s="48" t="s">
        <v>64</v>
      </c>
      <c r="B39" s="47" t="s">
        <v>90</v>
      </c>
      <c r="C39" s="47"/>
      <c r="D39" s="92" t="s">
        <v>71</v>
      </c>
      <c r="E39" s="93"/>
      <c r="F39" s="70" t="s">
        <v>77</v>
      </c>
      <c r="G39" s="71"/>
      <c r="H39" s="72"/>
      <c r="I39" s="77" t="s">
        <v>67</v>
      </c>
      <c r="J39" s="78"/>
      <c r="K39" s="73">
        <v>53488577</v>
      </c>
      <c r="L39" s="74"/>
      <c r="M39" s="50"/>
      <c r="N39" s="56"/>
      <c r="O39" s="55"/>
      <c r="P39" s="2"/>
      <c r="Q39" s="2"/>
      <c r="R39" s="2"/>
    </row>
    <row r="40" spans="1:18" ht="15">
      <c r="A40" s="48" t="s">
        <v>65</v>
      </c>
      <c r="B40" s="47" t="s">
        <v>90</v>
      </c>
      <c r="C40" s="47"/>
      <c r="D40" s="92" t="s">
        <v>70</v>
      </c>
      <c r="E40" s="93"/>
      <c r="F40" s="70" t="s">
        <v>75</v>
      </c>
      <c r="G40" s="71"/>
      <c r="H40" s="72"/>
      <c r="I40" s="77" t="s">
        <v>81</v>
      </c>
      <c r="J40" s="78"/>
      <c r="K40" s="73">
        <v>56612186</v>
      </c>
      <c r="L40" s="74"/>
      <c r="M40" s="50"/>
      <c r="N40" s="56"/>
      <c r="O40" s="55"/>
      <c r="P40" s="2"/>
      <c r="Q40" s="52"/>
      <c r="R40" s="2"/>
    </row>
    <row r="41" spans="1:18" ht="16.5" customHeight="1">
      <c r="A41" s="48" t="s">
        <v>66</v>
      </c>
      <c r="B41" s="47" t="s">
        <v>90</v>
      </c>
      <c r="C41" s="47"/>
      <c r="D41" s="92" t="s">
        <v>69</v>
      </c>
      <c r="E41" s="93"/>
      <c r="F41" s="70" t="s">
        <v>92</v>
      </c>
      <c r="G41" s="71"/>
      <c r="H41" s="72"/>
      <c r="I41" s="77" t="s">
        <v>79</v>
      </c>
      <c r="J41" s="78"/>
      <c r="K41" s="73">
        <v>53403806</v>
      </c>
      <c r="L41" s="74"/>
      <c r="M41" s="50"/>
      <c r="N41" s="56"/>
      <c r="O41" s="55"/>
      <c r="P41" s="52"/>
      <c r="Q41" s="52"/>
      <c r="R41" s="52"/>
    </row>
    <row r="42" spans="1:18" ht="15">
      <c r="A42" s="48" t="s">
        <v>62</v>
      </c>
      <c r="B42" s="47"/>
      <c r="C42" s="47" t="s">
        <v>90</v>
      </c>
      <c r="D42" s="92" t="s">
        <v>68</v>
      </c>
      <c r="E42" s="93"/>
      <c r="F42" s="70" t="s">
        <v>78</v>
      </c>
      <c r="G42" s="71"/>
      <c r="H42" s="72"/>
      <c r="I42" s="77" t="s">
        <v>94</v>
      </c>
      <c r="J42" s="78"/>
      <c r="K42" s="73">
        <v>56999573</v>
      </c>
      <c r="L42" s="74"/>
      <c r="M42" s="50"/>
      <c r="N42" s="75"/>
      <c r="O42" s="76"/>
      <c r="P42" s="69"/>
      <c r="Q42" s="69"/>
      <c r="R42" s="69"/>
    </row>
    <row r="43" spans="1:18" ht="14.25" customHeight="1">
      <c r="A43" s="48" t="s">
        <v>86</v>
      </c>
      <c r="B43" s="47"/>
      <c r="C43" s="47" t="s">
        <v>90</v>
      </c>
      <c r="D43" s="92" t="s">
        <v>70</v>
      </c>
      <c r="E43" s="93"/>
      <c r="F43" s="70" t="s">
        <v>78</v>
      </c>
      <c r="G43" s="71"/>
      <c r="H43" s="72"/>
      <c r="I43" s="77" t="s">
        <v>93</v>
      </c>
      <c r="J43" s="78"/>
      <c r="K43" s="73">
        <v>56474552</v>
      </c>
      <c r="L43" s="74"/>
      <c r="M43" s="50"/>
      <c r="N43" s="56"/>
      <c r="O43" s="55"/>
      <c r="P43" s="52"/>
      <c r="Q43" s="52"/>
      <c r="R43" s="52"/>
    </row>
    <row r="44" spans="1:18" ht="18" customHeight="1">
      <c r="A44" s="34" t="s">
        <v>105</v>
      </c>
      <c r="B44" s="47"/>
      <c r="C44" s="47" t="s">
        <v>90</v>
      </c>
      <c r="D44" s="92" t="s">
        <v>68</v>
      </c>
      <c r="E44" s="93"/>
      <c r="F44" s="70" t="s">
        <v>106</v>
      </c>
      <c r="G44" s="71"/>
      <c r="H44" s="72"/>
      <c r="I44" s="77" t="s">
        <v>107</v>
      </c>
      <c r="J44" s="78"/>
      <c r="K44" s="73">
        <v>56256088</v>
      </c>
      <c r="L44" s="74"/>
      <c r="M44" s="50"/>
      <c r="N44" s="57"/>
      <c r="O44" s="55"/>
      <c r="P44" s="69"/>
      <c r="Q44" s="69"/>
      <c r="R44" s="69"/>
    </row>
    <row r="45" spans="1:12" ht="16.5" customHeight="1">
      <c r="A45" s="137" t="s">
        <v>22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</row>
    <row r="46" spans="1:12" ht="31.5" customHeight="1">
      <c r="A46" s="43" t="s">
        <v>26</v>
      </c>
      <c r="B46" s="138" t="s">
        <v>28</v>
      </c>
      <c r="C46" s="178"/>
      <c r="D46" s="178"/>
      <c r="E46" s="178"/>
      <c r="F46" s="139"/>
      <c r="G46" s="179" t="s">
        <v>39</v>
      </c>
      <c r="H46" s="180"/>
      <c r="I46" s="138" t="s">
        <v>27</v>
      </c>
      <c r="J46" s="139"/>
      <c r="K46" s="138" t="s">
        <v>25</v>
      </c>
      <c r="L46" s="139"/>
    </row>
    <row r="47" spans="1:12" ht="16.5" customHeight="1">
      <c r="A47" s="33" t="s">
        <v>72</v>
      </c>
      <c r="B47" s="174" t="s">
        <v>73</v>
      </c>
      <c r="C47" s="176"/>
      <c r="D47" s="176"/>
      <c r="E47" s="176"/>
      <c r="F47" s="175"/>
      <c r="G47" s="174">
        <v>1</v>
      </c>
      <c r="H47" s="175"/>
      <c r="I47" s="177" t="s">
        <v>74</v>
      </c>
      <c r="J47" s="175"/>
      <c r="K47" s="174">
        <v>53407663</v>
      </c>
      <c r="L47" s="175"/>
    </row>
    <row r="48" spans="11:12" ht="16.5" customHeight="1">
      <c r="K48" s="174">
        <v>53303930</v>
      </c>
      <c r="L48" s="175"/>
    </row>
    <row r="49" spans="1:12" ht="16.5" customHeight="1">
      <c r="A49" s="35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3" ht="16.5" customHeight="1">
      <c r="A50" s="12" t="s">
        <v>33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26"/>
      <c r="M50" s="127"/>
    </row>
    <row r="51" spans="1:14" ht="14.25">
      <c r="A51" s="128" t="s">
        <v>111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30"/>
      <c r="N51" s="46">
        <f>IF(AND(G8=2,ISBLANK(A51)),"Rakenduskava muudatus! Lahter vaja täita","")</f>
      </c>
    </row>
    <row r="52" spans="1:13" ht="14.25">
      <c r="A52" s="131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3"/>
    </row>
    <row r="53" spans="1:13" ht="14.25">
      <c r="A53" s="134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6"/>
    </row>
    <row r="54" spans="1:13" ht="59.25" customHeight="1">
      <c r="A54" s="31"/>
      <c r="B54" s="161" t="s">
        <v>29</v>
      </c>
      <c r="C54" s="163"/>
      <c r="D54" s="163"/>
      <c r="E54" s="163"/>
      <c r="F54" s="163"/>
      <c r="G54" s="163"/>
      <c r="H54" s="164"/>
      <c r="I54" s="102" t="s">
        <v>30</v>
      </c>
      <c r="J54" s="104"/>
      <c r="K54" s="102" t="s">
        <v>31</v>
      </c>
      <c r="L54" s="103"/>
      <c r="M54" s="104"/>
    </row>
    <row r="55" spans="1:13" ht="33" customHeight="1">
      <c r="A55" s="63" t="s">
        <v>98</v>
      </c>
      <c r="B55" s="140" t="s">
        <v>52</v>
      </c>
      <c r="C55" s="141"/>
      <c r="D55" s="141"/>
      <c r="E55" s="141"/>
      <c r="F55" s="141"/>
      <c r="G55" s="141"/>
      <c r="H55" s="142"/>
      <c r="I55" s="143" t="s">
        <v>96</v>
      </c>
      <c r="J55" s="144"/>
      <c r="K55" s="143">
        <v>35000</v>
      </c>
      <c r="L55" s="157">
        <v>35000</v>
      </c>
      <c r="M55" s="28"/>
    </row>
    <row r="56" spans="1:13" ht="31.5" customHeight="1">
      <c r="A56" s="65" t="s">
        <v>99</v>
      </c>
      <c r="B56" s="140" t="s">
        <v>52</v>
      </c>
      <c r="C56" s="141"/>
      <c r="D56" s="141"/>
      <c r="E56" s="141"/>
      <c r="F56" s="141"/>
      <c r="G56" s="141"/>
      <c r="H56" s="142"/>
      <c r="I56" s="143" t="s">
        <v>97</v>
      </c>
      <c r="J56" s="144"/>
      <c r="K56" s="143">
        <v>55500</v>
      </c>
      <c r="L56" s="157">
        <v>55000</v>
      </c>
      <c r="M56" s="28"/>
    </row>
    <row r="57" spans="1:13" ht="33" customHeight="1">
      <c r="A57" s="63" t="s">
        <v>100</v>
      </c>
      <c r="B57" s="140" t="s">
        <v>52</v>
      </c>
      <c r="C57" s="141"/>
      <c r="D57" s="141"/>
      <c r="E57" s="141"/>
      <c r="F57" s="141"/>
      <c r="G57" s="141"/>
      <c r="H57" s="142"/>
      <c r="I57" s="143" t="s">
        <v>97</v>
      </c>
      <c r="J57" s="144"/>
      <c r="K57" s="143">
        <v>15000</v>
      </c>
      <c r="L57" s="157">
        <v>15000</v>
      </c>
      <c r="M57" s="28"/>
    </row>
    <row r="58" spans="1:13" ht="66" customHeight="1">
      <c r="A58" s="66" t="s">
        <v>103</v>
      </c>
      <c r="B58" s="140" t="s">
        <v>52</v>
      </c>
      <c r="C58" s="141"/>
      <c r="D58" s="141"/>
      <c r="E58" s="141"/>
      <c r="F58" s="141"/>
      <c r="G58" s="141"/>
      <c r="H58" s="142"/>
      <c r="I58" s="143" t="s">
        <v>97</v>
      </c>
      <c r="J58" s="144"/>
      <c r="K58" s="143">
        <v>81610.66</v>
      </c>
      <c r="L58" s="157">
        <v>80000</v>
      </c>
      <c r="M58" s="28"/>
    </row>
    <row r="59" spans="1:13" ht="35.25" customHeight="1">
      <c r="A59" s="64" t="s">
        <v>101</v>
      </c>
      <c r="B59" s="140" t="s">
        <v>52</v>
      </c>
      <c r="C59" s="141"/>
      <c r="D59" s="141"/>
      <c r="E59" s="141"/>
      <c r="F59" s="141"/>
      <c r="G59" s="141"/>
      <c r="H59" s="142"/>
      <c r="I59" s="143" t="s">
        <v>97</v>
      </c>
      <c r="J59" s="144"/>
      <c r="K59" s="143">
        <v>15000</v>
      </c>
      <c r="L59" s="157">
        <v>15000</v>
      </c>
      <c r="M59" s="28"/>
    </row>
    <row r="60" spans="1:13" ht="20.25" customHeight="1">
      <c r="A60" s="67" t="s">
        <v>102</v>
      </c>
      <c r="B60" s="140" t="s">
        <v>52</v>
      </c>
      <c r="C60" s="141"/>
      <c r="D60" s="141"/>
      <c r="E60" s="141"/>
      <c r="F60" s="141"/>
      <c r="G60" s="141"/>
      <c r="H60" s="142"/>
      <c r="I60" s="143" t="s">
        <v>97</v>
      </c>
      <c r="J60" s="144"/>
      <c r="K60" s="143">
        <v>22456.74</v>
      </c>
      <c r="L60" s="157">
        <v>20000</v>
      </c>
      <c r="M60" s="28"/>
    </row>
    <row r="61" spans="1:13" ht="19.5" customHeight="1">
      <c r="A61" s="60"/>
      <c r="B61" s="61"/>
      <c r="C61" s="58"/>
      <c r="D61" s="58"/>
      <c r="E61" s="58"/>
      <c r="F61" s="58"/>
      <c r="G61" s="58"/>
      <c r="H61" s="58"/>
      <c r="I61" s="59"/>
      <c r="J61" s="62" t="s">
        <v>0</v>
      </c>
      <c r="K61" s="182">
        <f>SUM(K55:K60)</f>
        <v>224567.4</v>
      </c>
      <c r="L61" s="122"/>
      <c r="M61" s="28"/>
    </row>
    <row r="62" spans="1:13" ht="24.75" customHeight="1">
      <c r="A62" s="13" t="s">
        <v>43</v>
      </c>
      <c r="B62" s="14"/>
      <c r="C62" s="14"/>
      <c r="D62" s="15"/>
      <c r="E62" s="168"/>
      <c r="F62" s="169"/>
      <c r="G62" s="169"/>
      <c r="H62" s="169"/>
      <c r="I62" s="169"/>
      <c r="J62" s="169"/>
      <c r="K62" s="169"/>
      <c r="L62" s="169"/>
      <c r="M62" s="170"/>
    </row>
    <row r="63" spans="1:13" ht="14.25">
      <c r="A63" s="183" t="s">
        <v>1</v>
      </c>
      <c r="B63" s="184"/>
      <c r="C63" s="184"/>
      <c r="D63" s="185"/>
      <c r="E63" s="171" t="s">
        <v>83</v>
      </c>
      <c r="F63" s="172"/>
      <c r="G63" s="172"/>
      <c r="H63" s="172"/>
      <c r="I63" s="172"/>
      <c r="J63" s="172"/>
      <c r="K63" s="172"/>
      <c r="L63" s="172"/>
      <c r="M63" s="173"/>
    </row>
    <row r="64" spans="1:13" ht="16.5">
      <c r="A64" s="183" t="s">
        <v>46</v>
      </c>
      <c r="B64" s="184"/>
      <c r="C64" s="184"/>
      <c r="D64" s="184"/>
      <c r="E64" s="185"/>
      <c r="F64" s="26"/>
      <c r="G64" s="26"/>
      <c r="H64" s="26"/>
      <c r="I64" s="26"/>
      <c r="J64" s="26"/>
      <c r="K64" s="26"/>
      <c r="L64" s="26"/>
      <c r="M64" s="27"/>
    </row>
    <row r="65" spans="1:13" ht="14.25">
      <c r="A65" s="1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24"/>
    </row>
    <row r="66" spans="1:13" ht="16.5" customHeight="1">
      <c r="A66" s="167" t="s">
        <v>47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25"/>
    </row>
    <row r="67" spans="1:13" ht="18" customHeight="1">
      <c r="A67" s="167" t="s">
        <v>40</v>
      </c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25"/>
    </row>
    <row r="68" spans="1:13" ht="14.25">
      <c r="A68" s="154" t="s">
        <v>41</v>
      </c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25"/>
    </row>
    <row r="69" spans="1:13" ht="14.25">
      <c r="A69" s="154" t="s">
        <v>42</v>
      </c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25"/>
    </row>
    <row r="70" spans="1:12" ht="14.25">
      <c r="A70" s="181" t="s">
        <v>45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</row>
    <row r="71" spans="1:12" ht="14.25">
      <c r="A71" s="154" t="s">
        <v>44</v>
      </c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</row>
  </sheetData>
  <sheetProtection/>
  <mergeCells count="147">
    <mergeCell ref="I57:J57"/>
    <mergeCell ref="I58:J58"/>
    <mergeCell ref="A71:L71"/>
    <mergeCell ref="B28:H28"/>
    <mergeCell ref="I28:J28"/>
    <mergeCell ref="K28:M28"/>
    <mergeCell ref="A66:L66"/>
    <mergeCell ref="A64:E64"/>
    <mergeCell ref="B55:H55"/>
    <mergeCell ref="B56:H56"/>
    <mergeCell ref="B58:H58"/>
    <mergeCell ref="B57:H57"/>
    <mergeCell ref="I26:J26"/>
    <mergeCell ref="K26:M26"/>
    <mergeCell ref="B27:H27"/>
    <mergeCell ref="I27:J27"/>
    <mergeCell ref="K55:L55"/>
    <mergeCell ref="K56:L56"/>
    <mergeCell ref="I55:J55"/>
    <mergeCell ref="I56:J56"/>
    <mergeCell ref="K44:L44"/>
    <mergeCell ref="I34:J34"/>
    <mergeCell ref="K34:L34"/>
    <mergeCell ref="I35:J35"/>
    <mergeCell ref="K37:L37"/>
    <mergeCell ref="K35:L35"/>
    <mergeCell ref="I42:J42"/>
    <mergeCell ref="K36:L36"/>
    <mergeCell ref="A70:L70"/>
    <mergeCell ref="K61:L61"/>
    <mergeCell ref="I54:J54"/>
    <mergeCell ref="K54:M54"/>
    <mergeCell ref="K57:L57"/>
    <mergeCell ref="K58:L58"/>
    <mergeCell ref="K60:L60"/>
    <mergeCell ref="B54:H54"/>
    <mergeCell ref="A68:L68"/>
    <mergeCell ref="A63:D63"/>
    <mergeCell ref="D38:E38"/>
    <mergeCell ref="F38:H38"/>
    <mergeCell ref="I38:J38"/>
    <mergeCell ref="D39:E39"/>
    <mergeCell ref="F39:H39"/>
    <mergeCell ref="I39:J39"/>
    <mergeCell ref="I44:J44"/>
    <mergeCell ref="I40:J40"/>
    <mergeCell ref="G47:H47"/>
    <mergeCell ref="I47:J47"/>
    <mergeCell ref="I43:J43"/>
    <mergeCell ref="B46:F46"/>
    <mergeCell ref="G46:H46"/>
    <mergeCell ref="D43:E43"/>
    <mergeCell ref="A67:L67"/>
    <mergeCell ref="D42:E42"/>
    <mergeCell ref="E62:M62"/>
    <mergeCell ref="E63:M63"/>
    <mergeCell ref="K48:L48"/>
    <mergeCell ref="D44:E44"/>
    <mergeCell ref="K46:L46"/>
    <mergeCell ref="K47:L47"/>
    <mergeCell ref="B47:F47"/>
    <mergeCell ref="F44:H44"/>
    <mergeCell ref="F35:H35"/>
    <mergeCell ref="B24:H24"/>
    <mergeCell ref="F37:H37"/>
    <mergeCell ref="I37:J37"/>
    <mergeCell ref="D34:E34"/>
    <mergeCell ref="D35:E35"/>
    <mergeCell ref="D36:E36"/>
    <mergeCell ref="F36:H36"/>
    <mergeCell ref="I36:J36"/>
    <mergeCell ref="I24:J24"/>
    <mergeCell ref="K59:L59"/>
    <mergeCell ref="I18:J18"/>
    <mergeCell ref="K18:M18"/>
    <mergeCell ref="B19:H19"/>
    <mergeCell ref="I19:J19"/>
    <mergeCell ref="K19:M19"/>
    <mergeCell ref="D37:E37"/>
    <mergeCell ref="B20:H20"/>
    <mergeCell ref="I20:J20"/>
    <mergeCell ref="K20:M20"/>
    <mergeCell ref="A5:L5"/>
    <mergeCell ref="A7:L7"/>
    <mergeCell ref="A16:L16"/>
    <mergeCell ref="A6:L6"/>
    <mergeCell ref="A9:L9"/>
    <mergeCell ref="B13:M13"/>
    <mergeCell ref="J12:M12"/>
    <mergeCell ref="B11:M11"/>
    <mergeCell ref="A10:M10"/>
    <mergeCell ref="M15:M16"/>
    <mergeCell ref="M65:M69"/>
    <mergeCell ref="L50:M50"/>
    <mergeCell ref="A51:M53"/>
    <mergeCell ref="A45:L45"/>
    <mergeCell ref="I46:J46"/>
    <mergeCell ref="B60:H60"/>
    <mergeCell ref="I60:J60"/>
    <mergeCell ref="A69:L69"/>
    <mergeCell ref="B59:H59"/>
    <mergeCell ref="I59:J59"/>
    <mergeCell ref="B21:H21"/>
    <mergeCell ref="I21:J21"/>
    <mergeCell ref="K21:M21"/>
    <mergeCell ref="B17:H17"/>
    <mergeCell ref="I17:J17"/>
    <mergeCell ref="K17:M17"/>
    <mergeCell ref="B18:H18"/>
    <mergeCell ref="K25:M25"/>
    <mergeCell ref="K27:M27"/>
    <mergeCell ref="I22:J22"/>
    <mergeCell ref="K22:M22"/>
    <mergeCell ref="A23:J23"/>
    <mergeCell ref="K23:M23"/>
    <mergeCell ref="B22:H22"/>
    <mergeCell ref="I25:J25"/>
    <mergeCell ref="A33:L33"/>
    <mergeCell ref="A31:J31"/>
    <mergeCell ref="K31:L31"/>
    <mergeCell ref="A32:J32"/>
    <mergeCell ref="K32:L32"/>
    <mergeCell ref="K24:M24"/>
    <mergeCell ref="B25:H25"/>
    <mergeCell ref="K29:M29"/>
    <mergeCell ref="B29:H29"/>
    <mergeCell ref="I29:J29"/>
    <mergeCell ref="K30:M30"/>
    <mergeCell ref="A30:J30"/>
    <mergeCell ref="B26:H26"/>
    <mergeCell ref="P42:R42"/>
    <mergeCell ref="F34:H34"/>
    <mergeCell ref="K38:L38"/>
    <mergeCell ref="K39:L39"/>
    <mergeCell ref="D40:E40"/>
    <mergeCell ref="D41:E41"/>
    <mergeCell ref="F42:H42"/>
    <mergeCell ref="P44:R44"/>
    <mergeCell ref="F40:H40"/>
    <mergeCell ref="F41:H41"/>
    <mergeCell ref="F43:H43"/>
    <mergeCell ref="K40:L40"/>
    <mergeCell ref="K41:L41"/>
    <mergeCell ref="N42:O42"/>
    <mergeCell ref="K43:L43"/>
    <mergeCell ref="K42:L42"/>
    <mergeCell ref="I41:J41"/>
  </mergeCells>
  <hyperlinks>
    <hyperlink ref="I35" r:id="rId1" display="lauri.jalonen@nutifikaator.ee"/>
    <hyperlink ref="I36" r:id="rId2" display="paalo@hot.ee"/>
    <hyperlink ref="I39" r:id="rId3" display="olga.batluk@narva-joesuu.ee"/>
    <hyperlink ref="I47" r:id="rId4" display="info@vrky.ee"/>
    <hyperlink ref="I41" r:id="rId5" display="armaratsatalu@gmail.com"/>
    <hyperlink ref="I38" r:id="rId6" display="maria@eksfisk.ee"/>
    <hyperlink ref="I40" r:id="rId7" display="imbime@gmail.com"/>
    <hyperlink ref="I37" r:id="rId8" display="raulkull@gmail.com"/>
    <hyperlink ref="I43" r:id="rId9" display="ivika.maidre@vaivara.ee"/>
    <hyperlink ref="I42" r:id="rId10" display="katrin.potter@gmail.com"/>
    <hyperlink ref="I44" r:id="rId11" display="k@dreamers.ee"/>
  </hyperlinks>
  <printOptions/>
  <pageMargins left="0.4330708661417323" right="0.2362204724409449" top="0.5511811023622047" bottom="0.5511811023622047" header="0.31496062992125984" footer="0.31496062992125984"/>
  <pageSetup fitToHeight="2" fitToWidth="1" horizontalDpi="600" verticalDpi="600" orientation="portrait" paperSize="9" scale="44"/>
  <drawing r:id="rId13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Marje Ääremaa</dc:creator>
  <cp:keywords/>
  <dc:description/>
  <cp:lastModifiedBy>Windows User</cp:lastModifiedBy>
  <cp:lastPrinted>2017-02-01T14:49:50Z</cp:lastPrinted>
  <dcterms:created xsi:type="dcterms:W3CDTF">2015-03-11T09:46:10Z</dcterms:created>
  <dcterms:modified xsi:type="dcterms:W3CDTF">2018-06-20T09:59:28Z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