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30" windowWidth="15480" windowHeight="9630" tabRatio="809" activeTab="17"/>
  </bookViews>
  <sheets>
    <sheet name="32kg" sheetId="2" r:id="rId1"/>
    <sheet name="35kg" sheetId="18" r:id="rId2"/>
    <sheet name="38kg" sheetId="17" r:id="rId3"/>
    <sheet name="42kg" sheetId="16" r:id="rId4"/>
    <sheet name="46kg" sheetId="15" r:id="rId5"/>
    <sheet name="50kg" sheetId="14" r:id="rId6"/>
    <sheet name="54kg" sheetId="13" r:id="rId7"/>
    <sheet name="58kg" sheetId="12" r:id="rId8"/>
    <sheet name="63kg" sheetId="11" r:id="rId9"/>
    <sheet name="69kg" sheetId="10" r:id="rId10"/>
    <sheet name="76kg" sheetId="9" r:id="rId11"/>
    <sheet name="85kg" sheetId="8" r:id="rId12"/>
    <sheet name="abs" sheetId="7" r:id="rId13"/>
    <sheet name="t 33kg" sheetId="6" r:id="rId14"/>
    <sheet name="t 44kg" sheetId="19" r:id="rId15"/>
    <sheet name="t 52 kg" sheetId="20" r:id="rId16"/>
    <sheet name="t absol" sheetId="3" r:id="rId17"/>
    <sheet name="Kokkuvõte" sheetId="21" r:id="rId18"/>
  </sheets>
  <definedNames>
    <definedName name="_xlnm.Print_Area" localSheetId="0">'32kg'!#REF!</definedName>
    <definedName name="_xlnm.Print_Area" localSheetId="1">'35kg'!#REF!</definedName>
    <definedName name="_xlnm.Print_Area" localSheetId="2">'38kg'!#REF!</definedName>
    <definedName name="_xlnm.Print_Area" localSheetId="3">'42kg'!#REF!</definedName>
    <definedName name="_xlnm.Print_Area" localSheetId="4">'46kg'!#REF!</definedName>
    <definedName name="_xlnm.Print_Area" localSheetId="5">'50kg'!#REF!</definedName>
  </definedNames>
  <calcPr calcId="125725"/>
</workbook>
</file>

<file path=xl/calcChain.xml><?xml version="1.0" encoding="utf-8"?>
<calcChain xmlns="http://schemas.openxmlformats.org/spreadsheetml/2006/main">
  <c r="T40" i="3"/>
  <c r="Q40"/>
  <c r="N40"/>
  <c r="K40"/>
  <c r="F40"/>
  <c r="T39"/>
  <c r="Q39"/>
  <c r="N39"/>
  <c r="K39"/>
  <c r="F39"/>
  <c r="U39" s="1"/>
  <c r="T38"/>
  <c r="Q38"/>
  <c r="N38"/>
  <c r="K38"/>
  <c r="F38"/>
  <c r="T37"/>
  <c r="Q37"/>
  <c r="N37"/>
  <c r="K37"/>
  <c r="F37"/>
  <c r="T36"/>
  <c r="Q36"/>
  <c r="N36"/>
  <c r="K36"/>
  <c r="F36"/>
  <c r="T35"/>
  <c r="Q35"/>
  <c r="N35"/>
  <c r="K35"/>
  <c r="F35"/>
  <c r="U35" s="1"/>
  <c r="T34"/>
  <c r="Q34"/>
  <c r="N34"/>
  <c r="K34"/>
  <c r="F34"/>
  <c r="T33"/>
  <c r="Q33"/>
  <c r="N33"/>
  <c r="K33"/>
  <c r="F33"/>
  <c r="T32"/>
  <c r="Q32"/>
  <c r="N32"/>
  <c r="K32"/>
  <c r="F32"/>
  <c r="T31"/>
  <c r="Q31"/>
  <c r="N31"/>
  <c r="K31"/>
  <c r="F31"/>
  <c r="U31" s="1"/>
  <c r="T30"/>
  <c r="Q30"/>
  <c r="N30"/>
  <c r="K30"/>
  <c r="F30"/>
  <c r="T29"/>
  <c r="Q29"/>
  <c r="N29"/>
  <c r="K29"/>
  <c r="F29"/>
  <c r="T28"/>
  <c r="Q28"/>
  <c r="N28"/>
  <c r="K28"/>
  <c r="F28"/>
  <c r="T27"/>
  <c r="Q27"/>
  <c r="N27"/>
  <c r="K27"/>
  <c r="F27"/>
  <c r="U27" s="1"/>
  <c r="T26"/>
  <c r="Q26"/>
  <c r="N26"/>
  <c r="K26"/>
  <c r="F26"/>
  <c r="T25"/>
  <c r="Q25"/>
  <c r="N25"/>
  <c r="K25"/>
  <c r="F25"/>
  <c r="T24"/>
  <c r="Q24"/>
  <c r="N24"/>
  <c r="K24"/>
  <c r="F24"/>
  <c r="T23"/>
  <c r="Q23"/>
  <c r="N23"/>
  <c r="K23"/>
  <c r="F23"/>
  <c r="U23" s="1"/>
  <c r="T22"/>
  <c r="Q22"/>
  <c r="N22"/>
  <c r="K22"/>
  <c r="F22"/>
  <c r="T21"/>
  <c r="Q21"/>
  <c r="N21"/>
  <c r="K21"/>
  <c r="F21"/>
  <c r="T20"/>
  <c r="Q20"/>
  <c r="N20"/>
  <c r="K20"/>
  <c r="F20"/>
  <c r="T19"/>
  <c r="Q19"/>
  <c r="N19"/>
  <c r="K19"/>
  <c r="F19"/>
  <c r="U19" s="1"/>
  <c r="T18"/>
  <c r="Q18"/>
  <c r="N18"/>
  <c r="K18"/>
  <c r="F18"/>
  <c r="T17"/>
  <c r="Q17"/>
  <c r="N17"/>
  <c r="K17"/>
  <c r="F17"/>
  <c r="T16"/>
  <c r="Q16"/>
  <c r="N16"/>
  <c r="K16"/>
  <c r="F16"/>
  <c r="T15"/>
  <c r="Q15"/>
  <c r="N15"/>
  <c r="K15"/>
  <c r="F15"/>
  <c r="U15" s="1"/>
  <c r="T14"/>
  <c r="Q14"/>
  <c r="N14"/>
  <c r="K14"/>
  <c r="F14"/>
  <c r="T40" i="20"/>
  <c r="Q40"/>
  <c r="N40"/>
  <c r="K40"/>
  <c r="F40"/>
  <c r="T39"/>
  <c r="Q39"/>
  <c r="N39"/>
  <c r="K39"/>
  <c r="F39"/>
  <c r="U39" s="1"/>
  <c r="T38"/>
  <c r="Q38"/>
  <c r="N38"/>
  <c r="K38"/>
  <c r="F38"/>
  <c r="T37"/>
  <c r="Q37"/>
  <c r="N37"/>
  <c r="K37"/>
  <c r="F37"/>
  <c r="T36"/>
  <c r="Q36"/>
  <c r="N36"/>
  <c r="K36"/>
  <c r="F36"/>
  <c r="T35"/>
  <c r="Q35"/>
  <c r="N35"/>
  <c r="K35"/>
  <c r="F35"/>
  <c r="U35" s="1"/>
  <c r="T34"/>
  <c r="Q34"/>
  <c r="N34"/>
  <c r="K34"/>
  <c r="F34"/>
  <c r="T33"/>
  <c r="Q33"/>
  <c r="N33"/>
  <c r="K33"/>
  <c r="F33"/>
  <c r="T32"/>
  <c r="Q32"/>
  <c r="N32"/>
  <c r="K32"/>
  <c r="F32"/>
  <c r="T31"/>
  <c r="Q31"/>
  <c r="N31"/>
  <c r="K31"/>
  <c r="F31"/>
  <c r="U31" s="1"/>
  <c r="T30"/>
  <c r="Q30"/>
  <c r="N30"/>
  <c r="K30"/>
  <c r="F30"/>
  <c r="T29"/>
  <c r="Q29"/>
  <c r="N29"/>
  <c r="K29"/>
  <c r="F29"/>
  <c r="T28"/>
  <c r="Q28"/>
  <c r="N28"/>
  <c r="K28"/>
  <c r="F28"/>
  <c r="T27"/>
  <c r="Q27"/>
  <c r="N27"/>
  <c r="K27"/>
  <c r="F27"/>
  <c r="U27" s="1"/>
  <c r="T26"/>
  <c r="Q26"/>
  <c r="N26"/>
  <c r="K26"/>
  <c r="F26"/>
  <c r="T25"/>
  <c r="Q25"/>
  <c r="N25"/>
  <c r="K25"/>
  <c r="F25"/>
  <c r="T24"/>
  <c r="Q24"/>
  <c r="N24"/>
  <c r="K24"/>
  <c r="F24"/>
  <c r="T23"/>
  <c r="Q23"/>
  <c r="N23"/>
  <c r="K23"/>
  <c r="F23"/>
  <c r="U23" s="1"/>
  <c r="T22"/>
  <c r="Q22"/>
  <c r="N22"/>
  <c r="K22"/>
  <c r="F22"/>
  <c r="T21"/>
  <c r="Q21"/>
  <c r="N21"/>
  <c r="K21"/>
  <c r="F21"/>
  <c r="T20"/>
  <c r="Q20"/>
  <c r="N20"/>
  <c r="K20"/>
  <c r="F20"/>
  <c r="T19"/>
  <c r="Q19"/>
  <c r="N19"/>
  <c r="K19"/>
  <c r="F19"/>
  <c r="U19" s="1"/>
  <c r="T18"/>
  <c r="Q18"/>
  <c r="N18"/>
  <c r="K18"/>
  <c r="F18"/>
  <c r="T17"/>
  <c r="Q17"/>
  <c r="N17"/>
  <c r="K17"/>
  <c r="F17"/>
  <c r="T16"/>
  <c r="Q16"/>
  <c r="N16"/>
  <c r="K16"/>
  <c r="F16"/>
  <c r="T15"/>
  <c r="Q15"/>
  <c r="N15"/>
  <c r="K15"/>
  <c r="F15"/>
  <c r="U15" s="1"/>
  <c r="T14"/>
  <c r="Q14"/>
  <c r="N14"/>
  <c r="K14"/>
  <c r="F14"/>
  <c r="T40" i="19"/>
  <c r="Q40"/>
  <c r="N40"/>
  <c r="K40"/>
  <c r="U40" s="1"/>
  <c r="F40"/>
  <c r="T39"/>
  <c r="Q39"/>
  <c r="N39"/>
  <c r="K39"/>
  <c r="F39"/>
  <c r="T38"/>
  <c r="Q38"/>
  <c r="N38"/>
  <c r="K38"/>
  <c r="U38" s="1"/>
  <c r="F38"/>
  <c r="T37"/>
  <c r="Q37"/>
  <c r="N37"/>
  <c r="K37"/>
  <c r="F37"/>
  <c r="U37" s="1"/>
  <c r="T36"/>
  <c r="Q36"/>
  <c r="N36"/>
  <c r="K36"/>
  <c r="U36" s="1"/>
  <c r="F36"/>
  <c r="T35"/>
  <c r="Q35"/>
  <c r="N35"/>
  <c r="K35"/>
  <c r="F35"/>
  <c r="T34"/>
  <c r="Q34"/>
  <c r="N34"/>
  <c r="K34"/>
  <c r="U34" s="1"/>
  <c r="F34"/>
  <c r="T33"/>
  <c r="Q33"/>
  <c r="N33"/>
  <c r="K33"/>
  <c r="F33"/>
  <c r="U33" s="1"/>
  <c r="T32"/>
  <c r="Q32"/>
  <c r="N32"/>
  <c r="K32"/>
  <c r="U32" s="1"/>
  <c r="F32"/>
  <c r="T31"/>
  <c r="Q31"/>
  <c r="N31"/>
  <c r="K31"/>
  <c r="F31"/>
  <c r="T30"/>
  <c r="Q30"/>
  <c r="N30"/>
  <c r="K30"/>
  <c r="U30" s="1"/>
  <c r="F30"/>
  <c r="T29"/>
  <c r="Q29"/>
  <c r="N29"/>
  <c r="K29"/>
  <c r="F29"/>
  <c r="U29" s="1"/>
  <c r="T28"/>
  <c r="Q28"/>
  <c r="N28"/>
  <c r="K28"/>
  <c r="U28" s="1"/>
  <c r="F28"/>
  <c r="T27"/>
  <c r="Q27"/>
  <c r="N27"/>
  <c r="K27"/>
  <c r="F27"/>
  <c r="T26"/>
  <c r="Q26"/>
  <c r="N26"/>
  <c r="K26"/>
  <c r="U26" s="1"/>
  <c r="F26"/>
  <c r="T25"/>
  <c r="Q25"/>
  <c r="N25"/>
  <c r="K25"/>
  <c r="F25"/>
  <c r="U25" s="1"/>
  <c r="T24"/>
  <c r="Q24"/>
  <c r="N24"/>
  <c r="K24"/>
  <c r="U24" s="1"/>
  <c r="F24"/>
  <c r="T23"/>
  <c r="Q23"/>
  <c r="N23"/>
  <c r="K23"/>
  <c r="F23"/>
  <c r="T22"/>
  <c r="Q22"/>
  <c r="N22"/>
  <c r="K22"/>
  <c r="U22" s="1"/>
  <c r="F22"/>
  <c r="T21"/>
  <c r="Q21"/>
  <c r="N21"/>
  <c r="K21"/>
  <c r="F21"/>
  <c r="T20"/>
  <c r="Q20"/>
  <c r="N20"/>
  <c r="K20"/>
  <c r="U20" s="1"/>
  <c r="F20"/>
  <c r="T19"/>
  <c r="Q19"/>
  <c r="N19"/>
  <c r="K19"/>
  <c r="F19"/>
  <c r="T18"/>
  <c r="Q18"/>
  <c r="N18"/>
  <c r="K18"/>
  <c r="U18" s="1"/>
  <c r="F18"/>
  <c r="T17"/>
  <c r="Q17"/>
  <c r="N17"/>
  <c r="K17"/>
  <c r="F17"/>
  <c r="U17" s="1"/>
  <c r="T16"/>
  <c r="Q16"/>
  <c r="N16"/>
  <c r="K16"/>
  <c r="U16" s="1"/>
  <c r="F16"/>
  <c r="T15"/>
  <c r="Q15"/>
  <c r="N15"/>
  <c r="K15"/>
  <c r="F15"/>
  <c r="T14"/>
  <c r="Q14"/>
  <c r="N14"/>
  <c r="K14"/>
  <c r="U14" s="1"/>
  <c r="F14"/>
  <c r="T40" i="6"/>
  <c r="Q40"/>
  <c r="N40"/>
  <c r="K40"/>
  <c r="F40"/>
  <c r="T39"/>
  <c r="Q39"/>
  <c r="N39"/>
  <c r="K39"/>
  <c r="F39"/>
  <c r="T38"/>
  <c r="Q38"/>
  <c r="N38"/>
  <c r="K38"/>
  <c r="F38"/>
  <c r="T37"/>
  <c r="Q37"/>
  <c r="N37"/>
  <c r="K37"/>
  <c r="F37"/>
  <c r="T36"/>
  <c r="Q36"/>
  <c r="N36"/>
  <c r="K36"/>
  <c r="F36"/>
  <c r="T35"/>
  <c r="Q35"/>
  <c r="N35"/>
  <c r="K35"/>
  <c r="F35"/>
  <c r="T34"/>
  <c r="Q34"/>
  <c r="N34"/>
  <c r="K34"/>
  <c r="F34"/>
  <c r="T33"/>
  <c r="Q33"/>
  <c r="N33"/>
  <c r="K33"/>
  <c r="F33"/>
  <c r="T32"/>
  <c r="Q32"/>
  <c r="N32"/>
  <c r="K32"/>
  <c r="F32"/>
  <c r="T31"/>
  <c r="Q31"/>
  <c r="N31"/>
  <c r="K31"/>
  <c r="F31"/>
  <c r="T30"/>
  <c r="Q30"/>
  <c r="N30"/>
  <c r="K30"/>
  <c r="F30"/>
  <c r="T29"/>
  <c r="Q29"/>
  <c r="N29"/>
  <c r="K29"/>
  <c r="F29"/>
  <c r="T28"/>
  <c r="Q28"/>
  <c r="N28"/>
  <c r="K28"/>
  <c r="F28"/>
  <c r="T27"/>
  <c r="Q27"/>
  <c r="N27"/>
  <c r="K27"/>
  <c r="F27"/>
  <c r="T26"/>
  <c r="Q26"/>
  <c r="N26"/>
  <c r="K26"/>
  <c r="F26"/>
  <c r="T25"/>
  <c r="Q25"/>
  <c r="N25"/>
  <c r="K25"/>
  <c r="F25"/>
  <c r="T24"/>
  <c r="Q24"/>
  <c r="N24"/>
  <c r="K24"/>
  <c r="F24"/>
  <c r="T23"/>
  <c r="Q23"/>
  <c r="N23"/>
  <c r="K23"/>
  <c r="F23"/>
  <c r="T22"/>
  <c r="Q22"/>
  <c r="N22"/>
  <c r="K22"/>
  <c r="F22"/>
  <c r="T21"/>
  <c r="Q21"/>
  <c r="N21"/>
  <c r="K21"/>
  <c r="F21"/>
  <c r="T20"/>
  <c r="Q20"/>
  <c r="N20"/>
  <c r="K20"/>
  <c r="F20"/>
  <c r="T19"/>
  <c r="Q19"/>
  <c r="N19"/>
  <c r="K19"/>
  <c r="F19"/>
  <c r="T18"/>
  <c r="Q18"/>
  <c r="N18"/>
  <c r="K18"/>
  <c r="F18"/>
  <c r="T17"/>
  <c r="Q17"/>
  <c r="N17"/>
  <c r="K17"/>
  <c r="F17"/>
  <c r="T16"/>
  <c r="Q16"/>
  <c r="N16"/>
  <c r="K16"/>
  <c r="F16"/>
  <c r="T15"/>
  <c r="Q15"/>
  <c r="N15"/>
  <c r="K15"/>
  <c r="F15"/>
  <c r="T14"/>
  <c r="Q14"/>
  <c r="N14"/>
  <c r="K14"/>
  <c r="F14"/>
  <c r="T40" i="7"/>
  <c r="Q40"/>
  <c r="N40"/>
  <c r="K40"/>
  <c r="F40"/>
  <c r="T39"/>
  <c r="Q39"/>
  <c r="N39"/>
  <c r="K39"/>
  <c r="F39"/>
  <c r="U39" s="1"/>
  <c r="T38"/>
  <c r="Q38"/>
  <c r="N38"/>
  <c r="K38"/>
  <c r="F38"/>
  <c r="T37"/>
  <c r="Q37"/>
  <c r="N37"/>
  <c r="K37"/>
  <c r="F37"/>
  <c r="T36"/>
  <c r="Q36"/>
  <c r="N36"/>
  <c r="K36"/>
  <c r="F36"/>
  <c r="T35"/>
  <c r="Q35"/>
  <c r="N35"/>
  <c r="K35"/>
  <c r="F35"/>
  <c r="U35" s="1"/>
  <c r="T34"/>
  <c r="Q34"/>
  <c r="N34"/>
  <c r="K34"/>
  <c r="F34"/>
  <c r="T33"/>
  <c r="Q33"/>
  <c r="N33"/>
  <c r="K33"/>
  <c r="F33"/>
  <c r="T32"/>
  <c r="Q32"/>
  <c r="N32"/>
  <c r="K32"/>
  <c r="F32"/>
  <c r="T31"/>
  <c r="Q31"/>
  <c r="N31"/>
  <c r="K31"/>
  <c r="F31"/>
  <c r="U31" s="1"/>
  <c r="T30"/>
  <c r="Q30"/>
  <c r="N30"/>
  <c r="K30"/>
  <c r="F30"/>
  <c r="T29"/>
  <c r="Q29"/>
  <c r="N29"/>
  <c r="K29"/>
  <c r="F29"/>
  <c r="T28"/>
  <c r="Q28"/>
  <c r="N28"/>
  <c r="K28"/>
  <c r="F28"/>
  <c r="T27"/>
  <c r="Q27"/>
  <c r="N27"/>
  <c r="K27"/>
  <c r="F27"/>
  <c r="U27" s="1"/>
  <c r="T26"/>
  <c r="Q26"/>
  <c r="N26"/>
  <c r="K26"/>
  <c r="F26"/>
  <c r="T25"/>
  <c r="Q25"/>
  <c r="N25"/>
  <c r="K25"/>
  <c r="F25"/>
  <c r="T24"/>
  <c r="Q24"/>
  <c r="N24"/>
  <c r="K24"/>
  <c r="F24"/>
  <c r="T23"/>
  <c r="Q23"/>
  <c r="N23"/>
  <c r="K23"/>
  <c r="F23"/>
  <c r="U23" s="1"/>
  <c r="T22"/>
  <c r="Q22"/>
  <c r="N22"/>
  <c r="K22"/>
  <c r="F22"/>
  <c r="T21"/>
  <c r="Q21"/>
  <c r="N21"/>
  <c r="K21"/>
  <c r="F21"/>
  <c r="T20"/>
  <c r="Q20"/>
  <c r="N20"/>
  <c r="K20"/>
  <c r="F20"/>
  <c r="T19"/>
  <c r="Q19"/>
  <c r="N19"/>
  <c r="K19"/>
  <c r="F19"/>
  <c r="U19" s="1"/>
  <c r="T18"/>
  <c r="Q18"/>
  <c r="N18"/>
  <c r="K18"/>
  <c r="F18"/>
  <c r="T17"/>
  <c r="Q17"/>
  <c r="N17"/>
  <c r="K17"/>
  <c r="F17"/>
  <c r="T16"/>
  <c r="Q16"/>
  <c r="N16"/>
  <c r="K16"/>
  <c r="F16"/>
  <c r="T15"/>
  <c r="Q15"/>
  <c r="N15"/>
  <c r="K15"/>
  <c r="F15"/>
  <c r="U15" s="1"/>
  <c r="T14"/>
  <c r="Q14"/>
  <c r="N14"/>
  <c r="K14"/>
  <c r="F14"/>
  <c r="T40" i="8"/>
  <c r="Q40"/>
  <c r="N40"/>
  <c r="K40"/>
  <c r="F40"/>
  <c r="T39"/>
  <c r="Q39"/>
  <c r="N39"/>
  <c r="K39"/>
  <c r="F39"/>
  <c r="U39" s="1"/>
  <c r="T38"/>
  <c r="Q38"/>
  <c r="N38"/>
  <c r="K38"/>
  <c r="F38"/>
  <c r="T37"/>
  <c r="Q37"/>
  <c r="N37"/>
  <c r="K37"/>
  <c r="F37"/>
  <c r="T36"/>
  <c r="Q36"/>
  <c r="N36"/>
  <c r="K36"/>
  <c r="F36"/>
  <c r="T35"/>
  <c r="Q35"/>
  <c r="N35"/>
  <c r="K35"/>
  <c r="F35"/>
  <c r="U35" s="1"/>
  <c r="T34"/>
  <c r="Q34"/>
  <c r="N34"/>
  <c r="K34"/>
  <c r="F34"/>
  <c r="T33"/>
  <c r="Q33"/>
  <c r="N33"/>
  <c r="K33"/>
  <c r="F33"/>
  <c r="T32"/>
  <c r="Q32"/>
  <c r="N32"/>
  <c r="K32"/>
  <c r="F32"/>
  <c r="T31"/>
  <c r="Q31"/>
  <c r="N31"/>
  <c r="K31"/>
  <c r="F31"/>
  <c r="U31" s="1"/>
  <c r="T30"/>
  <c r="Q30"/>
  <c r="N30"/>
  <c r="K30"/>
  <c r="F30"/>
  <c r="T29"/>
  <c r="Q29"/>
  <c r="N29"/>
  <c r="K29"/>
  <c r="F29"/>
  <c r="T28"/>
  <c r="Q28"/>
  <c r="N28"/>
  <c r="K28"/>
  <c r="F28"/>
  <c r="T27"/>
  <c r="Q27"/>
  <c r="N27"/>
  <c r="K27"/>
  <c r="F27"/>
  <c r="U27" s="1"/>
  <c r="T26"/>
  <c r="Q26"/>
  <c r="N26"/>
  <c r="K26"/>
  <c r="F26"/>
  <c r="T25"/>
  <c r="Q25"/>
  <c r="N25"/>
  <c r="K25"/>
  <c r="F25"/>
  <c r="T24"/>
  <c r="Q24"/>
  <c r="N24"/>
  <c r="K24"/>
  <c r="F24"/>
  <c r="T23"/>
  <c r="Q23"/>
  <c r="N23"/>
  <c r="K23"/>
  <c r="F23"/>
  <c r="U23" s="1"/>
  <c r="T22"/>
  <c r="Q22"/>
  <c r="N22"/>
  <c r="K22"/>
  <c r="F22"/>
  <c r="T21"/>
  <c r="Q21"/>
  <c r="N21"/>
  <c r="K21"/>
  <c r="F21"/>
  <c r="T20"/>
  <c r="Q20"/>
  <c r="N20"/>
  <c r="K20"/>
  <c r="F20"/>
  <c r="T19"/>
  <c r="Q19"/>
  <c r="N19"/>
  <c r="K19"/>
  <c r="F19"/>
  <c r="U19" s="1"/>
  <c r="T18"/>
  <c r="Q18"/>
  <c r="N18"/>
  <c r="K18"/>
  <c r="F18"/>
  <c r="T17"/>
  <c r="Q17"/>
  <c r="N17"/>
  <c r="K17"/>
  <c r="F17"/>
  <c r="T16"/>
  <c r="Q16"/>
  <c r="N16"/>
  <c r="K16"/>
  <c r="F16"/>
  <c r="T15"/>
  <c r="Q15"/>
  <c r="N15"/>
  <c r="K15"/>
  <c r="F15"/>
  <c r="T14"/>
  <c r="Q14"/>
  <c r="N14"/>
  <c r="K14"/>
  <c r="F14"/>
  <c r="T40" i="9"/>
  <c r="Q40"/>
  <c r="N40"/>
  <c r="K40"/>
  <c r="F40"/>
  <c r="T39"/>
  <c r="Q39"/>
  <c r="N39"/>
  <c r="K39"/>
  <c r="F39"/>
  <c r="U39" s="1"/>
  <c r="T38"/>
  <c r="Q38"/>
  <c r="N38"/>
  <c r="K38"/>
  <c r="F38"/>
  <c r="T37"/>
  <c r="Q37"/>
  <c r="N37"/>
  <c r="K37"/>
  <c r="F37"/>
  <c r="T36"/>
  <c r="Q36"/>
  <c r="N36"/>
  <c r="K36"/>
  <c r="F36"/>
  <c r="T35"/>
  <c r="Q35"/>
  <c r="N35"/>
  <c r="K35"/>
  <c r="F35"/>
  <c r="U35" s="1"/>
  <c r="T34"/>
  <c r="Q34"/>
  <c r="N34"/>
  <c r="K34"/>
  <c r="F34"/>
  <c r="T33"/>
  <c r="Q33"/>
  <c r="N33"/>
  <c r="K33"/>
  <c r="F33"/>
  <c r="T32"/>
  <c r="Q32"/>
  <c r="N32"/>
  <c r="K32"/>
  <c r="F32"/>
  <c r="T31"/>
  <c r="Q31"/>
  <c r="N31"/>
  <c r="K31"/>
  <c r="F31"/>
  <c r="U31" s="1"/>
  <c r="T30"/>
  <c r="Q30"/>
  <c r="N30"/>
  <c r="K30"/>
  <c r="F30"/>
  <c r="T29"/>
  <c r="Q29"/>
  <c r="N29"/>
  <c r="K29"/>
  <c r="F29"/>
  <c r="T28"/>
  <c r="Q28"/>
  <c r="N28"/>
  <c r="K28"/>
  <c r="F28"/>
  <c r="T27"/>
  <c r="Q27"/>
  <c r="N27"/>
  <c r="K27"/>
  <c r="F27"/>
  <c r="U27" s="1"/>
  <c r="T26"/>
  <c r="Q26"/>
  <c r="N26"/>
  <c r="K26"/>
  <c r="F26"/>
  <c r="T25"/>
  <c r="Q25"/>
  <c r="N25"/>
  <c r="K25"/>
  <c r="F25"/>
  <c r="T24"/>
  <c r="Q24"/>
  <c r="N24"/>
  <c r="K24"/>
  <c r="F24"/>
  <c r="T23"/>
  <c r="Q23"/>
  <c r="N23"/>
  <c r="K23"/>
  <c r="F23"/>
  <c r="U23" s="1"/>
  <c r="T22"/>
  <c r="Q22"/>
  <c r="N22"/>
  <c r="K22"/>
  <c r="F22"/>
  <c r="T21"/>
  <c r="Q21"/>
  <c r="N21"/>
  <c r="K21"/>
  <c r="F21"/>
  <c r="U21" s="1"/>
  <c r="T20"/>
  <c r="Q20"/>
  <c r="N20"/>
  <c r="K20"/>
  <c r="F20"/>
  <c r="T19"/>
  <c r="Q19"/>
  <c r="N19"/>
  <c r="K19"/>
  <c r="F19"/>
  <c r="U19" s="1"/>
  <c r="T18"/>
  <c r="Q18"/>
  <c r="N18"/>
  <c r="K18"/>
  <c r="F18"/>
  <c r="T17"/>
  <c r="Q17"/>
  <c r="N17"/>
  <c r="K17"/>
  <c r="F17"/>
  <c r="T16"/>
  <c r="Q16"/>
  <c r="N16"/>
  <c r="K16"/>
  <c r="F16"/>
  <c r="T15"/>
  <c r="Q15"/>
  <c r="N15"/>
  <c r="K15"/>
  <c r="F15"/>
  <c r="U15" s="1"/>
  <c r="T14"/>
  <c r="Q14"/>
  <c r="N14"/>
  <c r="K14"/>
  <c r="F14"/>
  <c r="T40" i="10"/>
  <c r="Q40"/>
  <c r="N40"/>
  <c r="K40"/>
  <c r="F40"/>
  <c r="U40" s="1"/>
  <c r="T39"/>
  <c r="Q39"/>
  <c r="N39"/>
  <c r="K39"/>
  <c r="F39"/>
  <c r="T38"/>
  <c r="Q38"/>
  <c r="N38"/>
  <c r="K38"/>
  <c r="F38"/>
  <c r="T37"/>
  <c r="Q37"/>
  <c r="N37"/>
  <c r="K37"/>
  <c r="F37"/>
  <c r="T36"/>
  <c r="Q36"/>
  <c r="N36"/>
  <c r="K36"/>
  <c r="F36"/>
  <c r="U36" s="1"/>
  <c r="T35"/>
  <c r="Q35"/>
  <c r="N35"/>
  <c r="K35"/>
  <c r="F35"/>
  <c r="T34"/>
  <c r="Q34"/>
  <c r="N34"/>
  <c r="K34"/>
  <c r="F34"/>
  <c r="T33"/>
  <c r="Q33"/>
  <c r="N33"/>
  <c r="K33"/>
  <c r="F33"/>
  <c r="T32"/>
  <c r="Q32"/>
  <c r="N32"/>
  <c r="K32"/>
  <c r="F32"/>
  <c r="U32" s="1"/>
  <c r="T31"/>
  <c r="Q31"/>
  <c r="N31"/>
  <c r="K31"/>
  <c r="F31"/>
  <c r="T30"/>
  <c r="Q30"/>
  <c r="N30"/>
  <c r="K30"/>
  <c r="F30"/>
  <c r="T29"/>
  <c r="Q29"/>
  <c r="N29"/>
  <c r="K29"/>
  <c r="F29"/>
  <c r="T28"/>
  <c r="Q28"/>
  <c r="N28"/>
  <c r="K28"/>
  <c r="F28"/>
  <c r="U28" s="1"/>
  <c r="T27"/>
  <c r="Q27"/>
  <c r="N27"/>
  <c r="K27"/>
  <c r="F27"/>
  <c r="T26"/>
  <c r="Q26"/>
  <c r="N26"/>
  <c r="K26"/>
  <c r="F26"/>
  <c r="T25"/>
  <c r="Q25"/>
  <c r="N25"/>
  <c r="K25"/>
  <c r="F25"/>
  <c r="T24"/>
  <c r="Q24"/>
  <c r="N24"/>
  <c r="K24"/>
  <c r="F24"/>
  <c r="U24" s="1"/>
  <c r="T23"/>
  <c r="Q23"/>
  <c r="N23"/>
  <c r="K23"/>
  <c r="F23"/>
  <c r="T22"/>
  <c r="Q22"/>
  <c r="N22"/>
  <c r="K22"/>
  <c r="F22"/>
  <c r="T21"/>
  <c r="Q21"/>
  <c r="N21"/>
  <c r="K21"/>
  <c r="F21"/>
  <c r="T20"/>
  <c r="Q20"/>
  <c r="N20"/>
  <c r="K20"/>
  <c r="F20"/>
  <c r="U20" s="1"/>
  <c r="T19"/>
  <c r="Q19"/>
  <c r="N19"/>
  <c r="K19"/>
  <c r="F19"/>
  <c r="T18"/>
  <c r="Q18"/>
  <c r="N18"/>
  <c r="K18"/>
  <c r="F18"/>
  <c r="T17"/>
  <c r="Q17"/>
  <c r="N17"/>
  <c r="K17"/>
  <c r="F17"/>
  <c r="T16"/>
  <c r="Q16"/>
  <c r="N16"/>
  <c r="K16"/>
  <c r="F16"/>
  <c r="U16" s="1"/>
  <c r="T15"/>
  <c r="Q15"/>
  <c r="N15"/>
  <c r="K15"/>
  <c r="F15"/>
  <c r="T14"/>
  <c r="Q14"/>
  <c r="N14"/>
  <c r="K14"/>
  <c r="F14"/>
  <c r="U16" i="3" l="1"/>
  <c r="U20"/>
  <c r="U24"/>
  <c r="U28"/>
  <c r="U32"/>
  <c r="U36"/>
  <c r="U40"/>
  <c r="U14"/>
  <c r="U18"/>
  <c r="U22"/>
  <c r="U26"/>
  <c r="U30"/>
  <c r="U34"/>
  <c r="U38"/>
  <c r="U17"/>
  <c r="U21"/>
  <c r="U25"/>
  <c r="U29"/>
  <c r="U33"/>
  <c r="U37"/>
  <c r="U16" i="20"/>
  <c r="U20"/>
  <c r="U24"/>
  <c r="U28"/>
  <c r="U32"/>
  <c r="U36"/>
  <c r="U40"/>
  <c r="U14"/>
  <c r="U18"/>
  <c r="U22"/>
  <c r="U26"/>
  <c r="U30"/>
  <c r="U34"/>
  <c r="U38"/>
  <c r="U17"/>
  <c r="U21"/>
  <c r="U25"/>
  <c r="U29"/>
  <c r="U33"/>
  <c r="U37"/>
  <c r="U19" i="19"/>
  <c r="U23"/>
  <c r="U27"/>
  <c r="U31"/>
  <c r="U35"/>
  <c r="U39"/>
  <c r="U15"/>
  <c r="U21"/>
  <c r="U16" i="6"/>
  <c r="U20"/>
  <c r="U24"/>
  <c r="U28"/>
  <c r="U32"/>
  <c r="U36"/>
  <c r="U40"/>
  <c r="U15"/>
  <c r="U19"/>
  <c r="U23"/>
  <c r="U27"/>
  <c r="U31"/>
  <c r="U35"/>
  <c r="U39"/>
  <c r="U14"/>
  <c r="U18"/>
  <c r="U22"/>
  <c r="U26"/>
  <c r="U30"/>
  <c r="U34"/>
  <c r="U38"/>
  <c r="U17"/>
  <c r="U21"/>
  <c r="U25"/>
  <c r="U29"/>
  <c r="U33"/>
  <c r="U37"/>
  <c r="U16" i="7"/>
  <c r="U20"/>
  <c r="U24"/>
  <c r="U28"/>
  <c r="U32"/>
  <c r="U36"/>
  <c r="U40"/>
  <c r="U14"/>
  <c r="U18"/>
  <c r="U22"/>
  <c r="U26"/>
  <c r="U30"/>
  <c r="U34"/>
  <c r="U38"/>
  <c r="U17"/>
  <c r="U21"/>
  <c r="U25"/>
  <c r="U29"/>
  <c r="U33"/>
  <c r="U37"/>
  <c r="U15" i="8"/>
  <c r="U17"/>
  <c r="U16"/>
  <c r="U20"/>
  <c r="U24"/>
  <c r="U28"/>
  <c r="U32"/>
  <c r="U36"/>
  <c r="U40"/>
  <c r="U14"/>
  <c r="U18"/>
  <c r="U22"/>
  <c r="U26"/>
  <c r="U30"/>
  <c r="U34"/>
  <c r="U38"/>
  <c r="U21"/>
  <c r="U25"/>
  <c r="U29"/>
  <c r="U33"/>
  <c r="U37"/>
  <c r="U16" i="9"/>
  <c r="U20"/>
  <c r="U24"/>
  <c r="U28"/>
  <c r="U32"/>
  <c r="U36"/>
  <c r="U40"/>
  <c r="U14"/>
  <c r="U18"/>
  <c r="U22"/>
  <c r="U26"/>
  <c r="U30"/>
  <c r="U34"/>
  <c r="U38"/>
  <c r="U17"/>
  <c r="U25"/>
  <c r="U29"/>
  <c r="U33"/>
  <c r="U37"/>
  <c r="U15" i="10"/>
  <c r="U19"/>
  <c r="U23"/>
  <c r="U27"/>
  <c r="U31"/>
  <c r="U35"/>
  <c r="U39"/>
  <c r="U14"/>
  <c r="U18"/>
  <c r="U22"/>
  <c r="U26"/>
  <c r="U30"/>
  <c r="U34"/>
  <c r="U38"/>
  <c r="U17"/>
  <c r="U21"/>
  <c r="U25"/>
  <c r="U29"/>
  <c r="U33"/>
  <c r="U37"/>
  <c r="F40" i="14" l="1"/>
  <c r="K40"/>
  <c r="N40"/>
  <c r="Q40"/>
  <c r="T40"/>
  <c r="F39"/>
  <c r="K39"/>
  <c r="N39"/>
  <c r="Q39"/>
  <c r="T39"/>
  <c r="F38"/>
  <c r="K38"/>
  <c r="N38"/>
  <c r="Q38"/>
  <c r="T38"/>
  <c r="F37"/>
  <c r="K37"/>
  <c r="N37"/>
  <c r="Q37"/>
  <c r="T37"/>
  <c r="F36"/>
  <c r="K36"/>
  <c r="N36"/>
  <c r="Q36"/>
  <c r="T36"/>
  <c r="F35"/>
  <c r="K35"/>
  <c r="N35"/>
  <c r="Q35"/>
  <c r="T35"/>
  <c r="F34"/>
  <c r="K34"/>
  <c r="N34"/>
  <c r="Q34"/>
  <c r="T34"/>
  <c r="F33"/>
  <c r="K33"/>
  <c r="N33"/>
  <c r="Q33"/>
  <c r="T33"/>
  <c r="F32"/>
  <c r="K32"/>
  <c r="N32"/>
  <c r="Q32"/>
  <c r="T32"/>
  <c r="F31"/>
  <c r="K31"/>
  <c r="N31"/>
  <c r="Q31"/>
  <c r="T31"/>
  <c r="F30"/>
  <c r="K30"/>
  <c r="N30"/>
  <c r="Q30"/>
  <c r="T30"/>
  <c r="F29"/>
  <c r="K29"/>
  <c r="N29"/>
  <c r="Q29"/>
  <c r="T29"/>
  <c r="F28"/>
  <c r="K28"/>
  <c r="N28"/>
  <c r="Q28"/>
  <c r="T28"/>
  <c r="F27"/>
  <c r="K27"/>
  <c r="N27"/>
  <c r="Q27"/>
  <c r="T27"/>
  <c r="F26"/>
  <c r="K26"/>
  <c r="N26"/>
  <c r="Q26"/>
  <c r="T26"/>
  <c r="F25"/>
  <c r="K25"/>
  <c r="N25"/>
  <c r="Q25"/>
  <c r="T25"/>
  <c r="F24"/>
  <c r="K24"/>
  <c r="N24"/>
  <c r="Q24"/>
  <c r="T24"/>
  <c r="F23"/>
  <c r="K23"/>
  <c r="N23"/>
  <c r="Q23"/>
  <c r="T23"/>
  <c r="F22"/>
  <c r="K22"/>
  <c r="N22"/>
  <c r="Q22"/>
  <c r="T22"/>
  <c r="F21"/>
  <c r="K21"/>
  <c r="N21"/>
  <c r="Q21"/>
  <c r="T21"/>
  <c r="F20"/>
  <c r="K20"/>
  <c r="N20"/>
  <c r="Q20"/>
  <c r="T20"/>
  <c r="F19"/>
  <c r="K19"/>
  <c r="N19"/>
  <c r="Q19"/>
  <c r="T19"/>
  <c r="F18"/>
  <c r="K18"/>
  <c r="N18"/>
  <c r="Q18"/>
  <c r="T18"/>
  <c r="F17"/>
  <c r="K17"/>
  <c r="N17"/>
  <c r="Q17"/>
  <c r="T17"/>
  <c r="F16"/>
  <c r="K16"/>
  <c r="N16"/>
  <c r="Q16"/>
  <c r="T16"/>
  <c r="F15"/>
  <c r="K15"/>
  <c r="N15"/>
  <c r="Q15"/>
  <c r="T15"/>
  <c r="F14"/>
  <c r="K14"/>
  <c r="N14"/>
  <c r="Q14"/>
  <c r="T14"/>
  <c r="F40" i="15"/>
  <c r="K40"/>
  <c r="N40"/>
  <c r="Q40"/>
  <c r="T40"/>
  <c r="F39"/>
  <c r="K39"/>
  <c r="N39"/>
  <c r="Q39"/>
  <c r="T39"/>
  <c r="F38"/>
  <c r="K38"/>
  <c r="N38"/>
  <c r="Q38"/>
  <c r="T38"/>
  <c r="F37"/>
  <c r="K37"/>
  <c r="N37"/>
  <c r="Q37"/>
  <c r="T37"/>
  <c r="F36"/>
  <c r="K36"/>
  <c r="N36"/>
  <c r="Q36"/>
  <c r="T36"/>
  <c r="F35"/>
  <c r="K35"/>
  <c r="N35"/>
  <c r="Q35"/>
  <c r="T35"/>
  <c r="F34"/>
  <c r="K34"/>
  <c r="N34"/>
  <c r="Q34"/>
  <c r="T34"/>
  <c r="F33"/>
  <c r="K33"/>
  <c r="N33"/>
  <c r="Q33"/>
  <c r="T33"/>
  <c r="F32"/>
  <c r="K32"/>
  <c r="N32"/>
  <c r="Q32"/>
  <c r="T32"/>
  <c r="F31"/>
  <c r="K31"/>
  <c r="N31"/>
  <c r="Q31"/>
  <c r="T31"/>
  <c r="F30"/>
  <c r="K30"/>
  <c r="N30"/>
  <c r="Q30"/>
  <c r="T30"/>
  <c r="F29"/>
  <c r="K29"/>
  <c r="N29"/>
  <c r="Q29"/>
  <c r="T29"/>
  <c r="F28"/>
  <c r="K28"/>
  <c r="N28"/>
  <c r="Q28"/>
  <c r="T28"/>
  <c r="F27"/>
  <c r="K27"/>
  <c r="N27"/>
  <c r="Q27"/>
  <c r="T27"/>
  <c r="F26"/>
  <c r="K26"/>
  <c r="N26"/>
  <c r="Q26"/>
  <c r="T26"/>
  <c r="F25"/>
  <c r="K25"/>
  <c r="N25"/>
  <c r="Q25"/>
  <c r="T25"/>
  <c r="F24"/>
  <c r="K24"/>
  <c r="N24"/>
  <c r="Q24"/>
  <c r="T24"/>
  <c r="F23"/>
  <c r="K23"/>
  <c r="N23"/>
  <c r="Q23"/>
  <c r="T23"/>
  <c r="F22"/>
  <c r="K22"/>
  <c r="N22"/>
  <c r="Q22"/>
  <c r="T22"/>
  <c r="F21"/>
  <c r="K21"/>
  <c r="N21"/>
  <c r="Q21"/>
  <c r="T21"/>
  <c r="F20"/>
  <c r="K20"/>
  <c r="N20"/>
  <c r="Q20"/>
  <c r="T20"/>
  <c r="F19"/>
  <c r="K19"/>
  <c r="N19"/>
  <c r="Q19"/>
  <c r="T19"/>
  <c r="F18"/>
  <c r="K18"/>
  <c r="N18"/>
  <c r="Q18"/>
  <c r="T18"/>
  <c r="F17"/>
  <c r="K17"/>
  <c r="N17"/>
  <c r="Q17"/>
  <c r="T17"/>
  <c r="F16"/>
  <c r="K16"/>
  <c r="N16"/>
  <c r="Q16"/>
  <c r="T16"/>
  <c r="F15"/>
  <c r="K15"/>
  <c r="N15"/>
  <c r="Q15"/>
  <c r="T15"/>
  <c r="F14"/>
  <c r="K14"/>
  <c r="N14"/>
  <c r="Q14"/>
  <c r="T14"/>
  <c r="F40" i="16"/>
  <c r="K40"/>
  <c r="N40"/>
  <c r="Q40"/>
  <c r="T40"/>
  <c r="F39"/>
  <c r="K39"/>
  <c r="N39"/>
  <c r="Q39"/>
  <c r="T39"/>
  <c r="F38"/>
  <c r="K38"/>
  <c r="N38"/>
  <c r="Q38"/>
  <c r="T38"/>
  <c r="F37"/>
  <c r="K37"/>
  <c r="N37"/>
  <c r="Q37"/>
  <c r="T37"/>
  <c r="F36"/>
  <c r="K36"/>
  <c r="N36"/>
  <c r="Q36"/>
  <c r="T36"/>
  <c r="F35"/>
  <c r="K35"/>
  <c r="N35"/>
  <c r="Q35"/>
  <c r="T35"/>
  <c r="F34"/>
  <c r="K34"/>
  <c r="N34"/>
  <c r="Q34"/>
  <c r="T34"/>
  <c r="F33"/>
  <c r="K33"/>
  <c r="N33"/>
  <c r="Q33"/>
  <c r="T33"/>
  <c r="F32"/>
  <c r="K32"/>
  <c r="N32"/>
  <c r="Q32"/>
  <c r="T32"/>
  <c r="F31"/>
  <c r="K31"/>
  <c r="N31"/>
  <c r="Q31"/>
  <c r="T31"/>
  <c r="F30"/>
  <c r="K30"/>
  <c r="N30"/>
  <c r="Q30"/>
  <c r="T30"/>
  <c r="F29"/>
  <c r="K29"/>
  <c r="N29"/>
  <c r="Q29"/>
  <c r="T29"/>
  <c r="F28"/>
  <c r="K28"/>
  <c r="N28"/>
  <c r="Q28"/>
  <c r="T28"/>
  <c r="F27"/>
  <c r="K27"/>
  <c r="N27"/>
  <c r="Q27"/>
  <c r="T27"/>
  <c r="F26"/>
  <c r="K26"/>
  <c r="N26"/>
  <c r="Q26"/>
  <c r="T26"/>
  <c r="F25"/>
  <c r="K25"/>
  <c r="N25"/>
  <c r="Q25"/>
  <c r="T25"/>
  <c r="F24"/>
  <c r="K24"/>
  <c r="N24"/>
  <c r="Q24"/>
  <c r="T24"/>
  <c r="F23"/>
  <c r="K23"/>
  <c r="N23"/>
  <c r="Q23"/>
  <c r="T23"/>
  <c r="F22"/>
  <c r="K22"/>
  <c r="N22"/>
  <c r="Q22"/>
  <c r="T22"/>
  <c r="F21"/>
  <c r="K21"/>
  <c r="N21"/>
  <c r="Q21"/>
  <c r="T21"/>
  <c r="F20"/>
  <c r="K20"/>
  <c r="N20"/>
  <c r="Q20"/>
  <c r="T20"/>
  <c r="F19"/>
  <c r="K19"/>
  <c r="N19"/>
  <c r="Q19"/>
  <c r="T19"/>
  <c r="F18"/>
  <c r="K18"/>
  <c r="N18"/>
  <c r="Q18"/>
  <c r="T18"/>
  <c r="F17"/>
  <c r="K17"/>
  <c r="N17"/>
  <c r="Q17"/>
  <c r="T17"/>
  <c r="F16"/>
  <c r="K16"/>
  <c r="N16"/>
  <c r="Q16"/>
  <c r="T16"/>
  <c r="F15"/>
  <c r="K15"/>
  <c r="N15"/>
  <c r="Q15"/>
  <c r="T15"/>
  <c r="F14"/>
  <c r="K14"/>
  <c r="N14"/>
  <c r="Q14"/>
  <c r="T14"/>
  <c r="F40" i="17"/>
  <c r="K40"/>
  <c r="N40"/>
  <c r="Q40"/>
  <c r="T40"/>
  <c r="F39"/>
  <c r="K39"/>
  <c r="N39"/>
  <c r="Q39"/>
  <c r="T39"/>
  <c r="F38"/>
  <c r="K38"/>
  <c r="N38"/>
  <c r="Q38"/>
  <c r="T38"/>
  <c r="F37"/>
  <c r="K37"/>
  <c r="N37"/>
  <c r="Q37"/>
  <c r="T37"/>
  <c r="F36"/>
  <c r="K36"/>
  <c r="N36"/>
  <c r="Q36"/>
  <c r="T36"/>
  <c r="F35"/>
  <c r="K35"/>
  <c r="N35"/>
  <c r="Q35"/>
  <c r="T35"/>
  <c r="F34"/>
  <c r="K34"/>
  <c r="N34"/>
  <c r="Q34"/>
  <c r="T34"/>
  <c r="F33"/>
  <c r="K33"/>
  <c r="N33"/>
  <c r="Q33"/>
  <c r="T33"/>
  <c r="F32"/>
  <c r="K32"/>
  <c r="N32"/>
  <c r="Q32"/>
  <c r="T32"/>
  <c r="F31"/>
  <c r="K31"/>
  <c r="N31"/>
  <c r="Q31"/>
  <c r="T31"/>
  <c r="F30"/>
  <c r="K30"/>
  <c r="N30"/>
  <c r="Q30"/>
  <c r="T30"/>
  <c r="F29"/>
  <c r="K29"/>
  <c r="N29"/>
  <c r="Q29"/>
  <c r="T29"/>
  <c r="F28"/>
  <c r="K28"/>
  <c r="N28"/>
  <c r="Q28"/>
  <c r="T28"/>
  <c r="F27"/>
  <c r="K27"/>
  <c r="N27"/>
  <c r="Q27"/>
  <c r="T27"/>
  <c r="F26"/>
  <c r="K26"/>
  <c r="N26"/>
  <c r="Q26"/>
  <c r="T26"/>
  <c r="F25"/>
  <c r="K25"/>
  <c r="N25"/>
  <c r="Q25"/>
  <c r="T25"/>
  <c r="F24"/>
  <c r="K24"/>
  <c r="N24"/>
  <c r="Q24"/>
  <c r="T24"/>
  <c r="F23"/>
  <c r="K23"/>
  <c r="N23"/>
  <c r="Q23"/>
  <c r="T23"/>
  <c r="F22"/>
  <c r="K22"/>
  <c r="N22"/>
  <c r="Q22"/>
  <c r="T22"/>
  <c r="F21"/>
  <c r="K21"/>
  <c r="N21"/>
  <c r="Q21"/>
  <c r="T21"/>
  <c r="F20"/>
  <c r="K20"/>
  <c r="N20"/>
  <c r="Q20"/>
  <c r="T20"/>
  <c r="F19"/>
  <c r="K19"/>
  <c r="N19"/>
  <c r="Q19"/>
  <c r="T19"/>
  <c r="F18"/>
  <c r="K18"/>
  <c r="N18"/>
  <c r="Q18"/>
  <c r="T18"/>
  <c r="F17"/>
  <c r="K17"/>
  <c r="N17"/>
  <c r="Q17"/>
  <c r="T17"/>
  <c r="F16"/>
  <c r="K16"/>
  <c r="N16"/>
  <c r="Q16"/>
  <c r="T16"/>
  <c r="F15"/>
  <c r="K15"/>
  <c r="N15"/>
  <c r="Q15"/>
  <c r="T15"/>
  <c r="F14"/>
  <c r="K14"/>
  <c r="N14"/>
  <c r="Q14"/>
  <c r="T14"/>
  <c r="F40" i="18"/>
  <c r="K40"/>
  <c r="N40"/>
  <c r="Q40"/>
  <c r="T40"/>
  <c r="F39"/>
  <c r="K39"/>
  <c r="N39"/>
  <c r="Q39"/>
  <c r="T39"/>
  <c r="F38"/>
  <c r="K38"/>
  <c r="N38"/>
  <c r="Q38"/>
  <c r="T38"/>
  <c r="F37"/>
  <c r="K37"/>
  <c r="N37"/>
  <c r="Q37"/>
  <c r="T37"/>
  <c r="F36"/>
  <c r="K36"/>
  <c r="N36"/>
  <c r="Q36"/>
  <c r="T36"/>
  <c r="F35"/>
  <c r="K35"/>
  <c r="N35"/>
  <c r="Q35"/>
  <c r="T35"/>
  <c r="F34"/>
  <c r="K34"/>
  <c r="N34"/>
  <c r="Q34"/>
  <c r="T34"/>
  <c r="F33"/>
  <c r="K33"/>
  <c r="N33"/>
  <c r="Q33"/>
  <c r="T33"/>
  <c r="F32"/>
  <c r="K32"/>
  <c r="N32"/>
  <c r="Q32"/>
  <c r="T32"/>
  <c r="F31"/>
  <c r="K31"/>
  <c r="N31"/>
  <c r="Q31"/>
  <c r="T31"/>
  <c r="F30"/>
  <c r="K30"/>
  <c r="N30"/>
  <c r="Q30"/>
  <c r="T30"/>
  <c r="F29"/>
  <c r="K29"/>
  <c r="N29"/>
  <c r="Q29"/>
  <c r="T29"/>
  <c r="F28"/>
  <c r="K28"/>
  <c r="N28"/>
  <c r="Q28"/>
  <c r="T28"/>
  <c r="F27"/>
  <c r="K27"/>
  <c r="N27"/>
  <c r="Q27"/>
  <c r="T27"/>
  <c r="F26"/>
  <c r="K26"/>
  <c r="N26"/>
  <c r="Q26"/>
  <c r="T26"/>
  <c r="F25"/>
  <c r="K25"/>
  <c r="N25"/>
  <c r="Q25"/>
  <c r="T25"/>
  <c r="F24"/>
  <c r="K24"/>
  <c r="N24"/>
  <c r="Q24"/>
  <c r="T24"/>
  <c r="F23"/>
  <c r="K23"/>
  <c r="N23"/>
  <c r="Q23"/>
  <c r="T23"/>
  <c r="F22"/>
  <c r="K22"/>
  <c r="N22"/>
  <c r="Q22"/>
  <c r="T22"/>
  <c r="F21"/>
  <c r="K21"/>
  <c r="N21"/>
  <c r="Q21"/>
  <c r="T21"/>
  <c r="F20"/>
  <c r="K20"/>
  <c r="N20"/>
  <c r="Q20"/>
  <c r="T20"/>
  <c r="F19"/>
  <c r="K19"/>
  <c r="N19"/>
  <c r="Q19"/>
  <c r="T19"/>
  <c r="F18"/>
  <c r="K18"/>
  <c r="N18"/>
  <c r="Q18"/>
  <c r="T18"/>
  <c r="F17"/>
  <c r="K17"/>
  <c r="N17"/>
  <c r="Q17"/>
  <c r="T17"/>
  <c r="F16"/>
  <c r="K16"/>
  <c r="N16"/>
  <c r="Q16"/>
  <c r="T16"/>
  <c r="F15"/>
  <c r="K15"/>
  <c r="N15"/>
  <c r="Q15"/>
  <c r="T15"/>
  <c r="F14"/>
  <c r="K14"/>
  <c r="N14"/>
  <c r="Q14"/>
  <c r="T14"/>
  <c r="F40" i="2"/>
  <c r="K40"/>
  <c r="N40"/>
  <c r="Q40"/>
  <c r="T40"/>
  <c r="F39"/>
  <c r="K39"/>
  <c r="N39"/>
  <c r="Q39"/>
  <c r="T39"/>
  <c r="F38"/>
  <c r="K38"/>
  <c r="N38"/>
  <c r="Q38"/>
  <c r="T38"/>
  <c r="F37"/>
  <c r="K37"/>
  <c r="N37"/>
  <c r="Q37"/>
  <c r="T37"/>
  <c r="F36"/>
  <c r="K36"/>
  <c r="N36"/>
  <c r="Q36"/>
  <c r="T36"/>
  <c r="F35"/>
  <c r="K35"/>
  <c r="N35"/>
  <c r="Q35"/>
  <c r="T35"/>
  <c r="F34"/>
  <c r="K34"/>
  <c r="N34"/>
  <c r="Q34"/>
  <c r="T34"/>
  <c r="F33"/>
  <c r="K33"/>
  <c r="N33"/>
  <c r="Q33"/>
  <c r="T33"/>
  <c r="F32"/>
  <c r="K32"/>
  <c r="N32"/>
  <c r="Q32"/>
  <c r="T32"/>
  <c r="F31"/>
  <c r="K31"/>
  <c r="N31"/>
  <c r="Q31"/>
  <c r="T31"/>
  <c r="F30"/>
  <c r="K30"/>
  <c r="N30"/>
  <c r="Q30"/>
  <c r="T30"/>
  <c r="F29"/>
  <c r="K29"/>
  <c r="N29"/>
  <c r="Q29"/>
  <c r="T29"/>
  <c r="F28"/>
  <c r="K28"/>
  <c r="N28"/>
  <c r="Q28"/>
  <c r="T28"/>
  <c r="F27"/>
  <c r="K27"/>
  <c r="N27"/>
  <c r="Q27"/>
  <c r="T27"/>
  <c r="F26"/>
  <c r="K26"/>
  <c r="N26"/>
  <c r="Q26"/>
  <c r="T26"/>
  <c r="F25"/>
  <c r="K25"/>
  <c r="N25"/>
  <c r="Q25"/>
  <c r="T25"/>
  <c r="F24"/>
  <c r="K24"/>
  <c r="N24"/>
  <c r="Q24"/>
  <c r="T24"/>
  <c r="F23"/>
  <c r="K23"/>
  <c r="N23"/>
  <c r="Q23"/>
  <c r="T23"/>
  <c r="F22"/>
  <c r="K22"/>
  <c r="N22"/>
  <c r="Q22"/>
  <c r="T22"/>
  <c r="F21"/>
  <c r="K21"/>
  <c r="N21"/>
  <c r="Q21"/>
  <c r="T21"/>
  <c r="F20"/>
  <c r="K20"/>
  <c r="N20"/>
  <c r="Q20"/>
  <c r="T20"/>
  <c r="F19"/>
  <c r="K19"/>
  <c r="N19"/>
  <c r="Q19"/>
  <c r="T19"/>
  <c r="F18"/>
  <c r="K18"/>
  <c r="N18"/>
  <c r="Q18"/>
  <c r="T18"/>
  <c r="F17"/>
  <c r="K17"/>
  <c r="N17"/>
  <c r="Q17"/>
  <c r="T17"/>
  <c r="F16"/>
  <c r="K16"/>
  <c r="N16"/>
  <c r="Q16"/>
  <c r="T16"/>
  <c r="F15"/>
  <c r="K15"/>
  <c r="N15"/>
  <c r="Q15"/>
  <c r="T15"/>
  <c r="F14"/>
  <c r="K14"/>
  <c r="N14"/>
  <c r="Q14"/>
  <c r="T14"/>
  <c r="F15" i="11"/>
  <c r="K15"/>
  <c r="N15"/>
  <c r="Q15"/>
  <c r="F16"/>
  <c r="K16"/>
  <c r="N16"/>
  <c r="Q16"/>
  <c r="F17"/>
  <c r="K17"/>
  <c r="N17"/>
  <c r="Q17"/>
  <c r="F18"/>
  <c r="K18"/>
  <c r="N18"/>
  <c r="Q18"/>
  <c r="F19"/>
  <c r="K19"/>
  <c r="N19"/>
  <c r="Q19"/>
  <c r="F20"/>
  <c r="K20"/>
  <c r="N20"/>
  <c r="Q20"/>
  <c r="F21"/>
  <c r="K21"/>
  <c r="N21"/>
  <c r="Q21"/>
  <c r="F14"/>
  <c r="K14"/>
  <c r="N14"/>
  <c r="Q14"/>
  <c r="F15" i="12"/>
  <c r="K15"/>
  <c r="N15"/>
  <c r="Q15"/>
  <c r="F16"/>
  <c r="K16"/>
  <c r="N16"/>
  <c r="Q16"/>
  <c r="F15" i="13"/>
  <c r="K15"/>
  <c r="N15"/>
  <c r="Q15"/>
  <c r="F16"/>
  <c r="K16"/>
  <c r="N16"/>
  <c r="Q16"/>
  <c r="F17"/>
  <c r="K17"/>
  <c r="N17"/>
  <c r="Q17"/>
  <c r="F18"/>
  <c r="K18"/>
  <c r="N18"/>
  <c r="Q18"/>
  <c r="F14" i="12"/>
  <c r="K14"/>
  <c r="N14"/>
  <c r="Q14"/>
  <c r="F14" i="13"/>
  <c r="K14"/>
  <c r="N14"/>
  <c r="Q14"/>
  <c r="F40" i="11"/>
  <c r="K40"/>
  <c r="N40"/>
  <c r="Q40"/>
  <c r="T40"/>
  <c r="F39"/>
  <c r="K39"/>
  <c r="N39"/>
  <c r="Q39"/>
  <c r="T39"/>
  <c r="F38"/>
  <c r="K38"/>
  <c r="N38"/>
  <c r="Q38"/>
  <c r="T38"/>
  <c r="F37"/>
  <c r="K37"/>
  <c r="N37"/>
  <c r="Q37"/>
  <c r="T37"/>
  <c r="F36"/>
  <c r="K36"/>
  <c r="N36"/>
  <c r="Q36"/>
  <c r="T36"/>
  <c r="F35"/>
  <c r="K35"/>
  <c r="N35"/>
  <c r="Q35"/>
  <c r="T35"/>
  <c r="F34"/>
  <c r="K34"/>
  <c r="N34"/>
  <c r="Q34"/>
  <c r="T34"/>
  <c r="F33"/>
  <c r="K33"/>
  <c r="N33"/>
  <c r="Q33"/>
  <c r="T33"/>
  <c r="F32"/>
  <c r="K32"/>
  <c r="N32"/>
  <c r="Q32"/>
  <c r="T32"/>
  <c r="F31"/>
  <c r="K31"/>
  <c r="N31"/>
  <c r="Q31"/>
  <c r="T31"/>
  <c r="F30"/>
  <c r="K30"/>
  <c r="N30"/>
  <c r="Q30"/>
  <c r="T30"/>
  <c r="F29"/>
  <c r="K29"/>
  <c r="N29"/>
  <c r="Q29"/>
  <c r="T29"/>
  <c r="F28"/>
  <c r="K28"/>
  <c r="N28"/>
  <c r="Q28"/>
  <c r="T28"/>
  <c r="F27"/>
  <c r="K27"/>
  <c r="N27"/>
  <c r="Q27"/>
  <c r="T27"/>
  <c r="F26"/>
  <c r="K26"/>
  <c r="N26"/>
  <c r="Q26"/>
  <c r="T26"/>
  <c r="F25"/>
  <c r="K25"/>
  <c r="N25"/>
  <c r="Q25"/>
  <c r="T25"/>
  <c r="F24"/>
  <c r="K24"/>
  <c r="N24"/>
  <c r="Q24"/>
  <c r="T24"/>
  <c r="F23"/>
  <c r="K23"/>
  <c r="N23"/>
  <c r="Q23"/>
  <c r="T23"/>
  <c r="F22"/>
  <c r="K22"/>
  <c r="N22"/>
  <c r="Q22"/>
  <c r="T22"/>
  <c r="T21"/>
  <c r="T20"/>
  <c r="T19"/>
  <c r="T18"/>
  <c r="T17"/>
  <c r="T16"/>
  <c r="T15"/>
  <c r="T14"/>
  <c r="F40" i="12"/>
  <c r="K40"/>
  <c r="N40"/>
  <c r="Q40"/>
  <c r="T40"/>
  <c r="F39"/>
  <c r="K39"/>
  <c r="N39"/>
  <c r="Q39"/>
  <c r="T39"/>
  <c r="F38"/>
  <c r="K38"/>
  <c r="N38"/>
  <c r="Q38"/>
  <c r="T38"/>
  <c r="F37"/>
  <c r="K37"/>
  <c r="N37"/>
  <c r="Q37"/>
  <c r="T37"/>
  <c r="F36"/>
  <c r="K36"/>
  <c r="N36"/>
  <c r="Q36"/>
  <c r="T36"/>
  <c r="F35"/>
  <c r="K35"/>
  <c r="N35"/>
  <c r="Q35"/>
  <c r="T35"/>
  <c r="F34"/>
  <c r="K34"/>
  <c r="N34"/>
  <c r="Q34"/>
  <c r="T34"/>
  <c r="F33"/>
  <c r="K33"/>
  <c r="N33"/>
  <c r="Q33"/>
  <c r="T33"/>
  <c r="F32"/>
  <c r="K32"/>
  <c r="N32"/>
  <c r="Q32"/>
  <c r="T32"/>
  <c r="F31"/>
  <c r="K31"/>
  <c r="N31"/>
  <c r="Q31"/>
  <c r="T31"/>
  <c r="F30"/>
  <c r="K30"/>
  <c r="N30"/>
  <c r="Q30"/>
  <c r="T30"/>
  <c r="F29"/>
  <c r="K29"/>
  <c r="N29"/>
  <c r="Q29"/>
  <c r="T29"/>
  <c r="F28"/>
  <c r="K28"/>
  <c r="N28"/>
  <c r="Q28"/>
  <c r="T28"/>
  <c r="F27"/>
  <c r="K27"/>
  <c r="N27"/>
  <c r="Q27"/>
  <c r="T27"/>
  <c r="F26"/>
  <c r="K26"/>
  <c r="N26"/>
  <c r="Q26"/>
  <c r="T26"/>
  <c r="F25"/>
  <c r="K25"/>
  <c r="N25"/>
  <c r="Q25"/>
  <c r="T25"/>
  <c r="F24"/>
  <c r="K24"/>
  <c r="N24"/>
  <c r="Q24"/>
  <c r="T24"/>
  <c r="F23"/>
  <c r="K23"/>
  <c r="N23"/>
  <c r="Q23"/>
  <c r="T23"/>
  <c r="F22"/>
  <c r="K22"/>
  <c r="N22"/>
  <c r="Q22"/>
  <c r="T22"/>
  <c r="F21"/>
  <c r="K21"/>
  <c r="N21"/>
  <c r="Q21"/>
  <c r="T21"/>
  <c r="F20"/>
  <c r="K20"/>
  <c r="N20"/>
  <c r="Q20"/>
  <c r="T20"/>
  <c r="F19"/>
  <c r="K19"/>
  <c r="N19"/>
  <c r="Q19"/>
  <c r="T19"/>
  <c r="F18"/>
  <c r="K18"/>
  <c r="N18"/>
  <c r="Q18"/>
  <c r="T18"/>
  <c r="F17"/>
  <c r="K17"/>
  <c r="N17"/>
  <c r="Q17"/>
  <c r="T17"/>
  <c r="T16"/>
  <c r="T15"/>
  <c r="T14"/>
  <c r="F40" i="13"/>
  <c r="K40"/>
  <c r="N40"/>
  <c r="Q40"/>
  <c r="T40"/>
  <c r="F39"/>
  <c r="K39"/>
  <c r="N39"/>
  <c r="Q39"/>
  <c r="T39"/>
  <c r="F38"/>
  <c r="K38"/>
  <c r="N38"/>
  <c r="Q38"/>
  <c r="T38"/>
  <c r="F37"/>
  <c r="K37"/>
  <c r="N37"/>
  <c r="Q37"/>
  <c r="T37"/>
  <c r="F36"/>
  <c r="K36"/>
  <c r="N36"/>
  <c r="Q36"/>
  <c r="T36"/>
  <c r="F35"/>
  <c r="K35"/>
  <c r="N35"/>
  <c r="Q35"/>
  <c r="T35"/>
  <c r="F34"/>
  <c r="K34"/>
  <c r="N34"/>
  <c r="Q34"/>
  <c r="T34"/>
  <c r="F33"/>
  <c r="K33"/>
  <c r="N33"/>
  <c r="Q33"/>
  <c r="T33"/>
  <c r="F32"/>
  <c r="K32"/>
  <c r="N32"/>
  <c r="Q32"/>
  <c r="T32"/>
  <c r="F31"/>
  <c r="K31"/>
  <c r="N31"/>
  <c r="Q31"/>
  <c r="T31"/>
  <c r="F30"/>
  <c r="K30"/>
  <c r="N30"/>
  <c r="Q30"/>
  <c r="T30"/>
  <c r="F29"/>
  <c r="K29"/>
  <c r="N29"/>
  <c r="Q29"/>
  <c r="T29"/>
  <c r="F28"/>
  <c r="K28"/>
  <c r="N28"/>
  <c r="Q28"/>
  <c r="T28"/>
  <c r="F27"/>
  <c r="K27"/>
  <c r="N27"/>
  <c r="Q27"/>
  <c r="T27"/>
  <c r="F26"/>
  <c r="K26"/>
  <c r="N26"/>
  <c r="Q26"/>
  <c r="T26"/>
  <c r="F25"/>
  <c r="K25"/>
  <c r="N25"/>
  <c r="Q25"/>
  <c r="T25"/>
  <c r="F24"/>
  <c r="K24"/>
  <c r="N24"/>
  <c r="Q24"/>
  <c r="T24"/>
  <c r="F23"/>
  <c r="K23"/>
  <c r="N23"/>
  <c r="Q23"/>
  <c r="T23"/>
  <c r="F22"/>
  <c r="K22"/>
  <c r="N22"/>
  <c r="Q22"/>
  <c r="T22"/>
  <c r="F21"/>
  <c r="K21"/>
  <c r="N21"/>
  <c r="Q21"/>
  <c r="T21"/>
  <c r="F20"/>
  <c r="K20"/>
  <c r="N20"/>
  <c r="Q20"/>
  <c r="T20"/>
  <c r="F19"/>
  <c r="K19"/>
  <c r="N19"/>
  <c r="Q19"/>
  <c r="T19"/>
  <c r="T18"/>
  <c r="T17"/>
  <c r="T16"/>
  <c r="T15"/>
  <c r="T14"/>
  <c r="U22" i="17" l="1"/>
  <c r="U35"/>
  <c r="U39"/>
  <c r="U14" i="2"/>
  <c r="U22" i="13"/>
  <c r="U36" i="18"/>
  <c r="U40"/>
  <c r="U15" i="12"/>
  <c r="U16"/>
  <c r="U14"/>
  <c r="U18"/>
  <c r="U39"/>
  <c r="U29" i="13"/>
  <c r="U20"/>
  <c r="U24"/>
  <c r="U28"/>
  <c r="U32"/>
  <c r="U36"/>
  <c r="U40"/>
  <c r="U25"/>
  <c r="U19"/>
  <c r="U23"/>
  <c r="U27"/>
  <c r="U31"/>
  <c r="U35"/>
  <c r="U39"/>
  <c r="U26"/>
  <c r="U30"/>
  <c r="U34"/>
  <c r="U38"/>
  <c r="U18"/>
  <c r="U17"/>
  <c r="U21"/>
  <c r="U33"/>
  <c r="U37"/>
  <c r="U30" i="14"/>
  <c r="U38"/>
  <c r="U29"/>
  <c r="U29" i="15"/>
  <c r="U33"/>
  <c r="U37"/>
  <c r="U22" i="16"/>
  <c r="U26"/>
  <c r="U30"/>
  <c r="U34"/>
  <c r="U38"/>
  <c r="U21"/>
  <c r="U25"/>
  <c r="U29"/>
  <c r="U33"/>
  <c r="U37"/>
  <c r="U24"/>
  <c r="U28"/>
  <c r="U32"/>
  <c r="U36"/>
  <c r="U23"/>
  <c r="U27"/>
  <c r="U31"/>
  <c r="U35"/>
  <c r="U39"/>
  <c r="U40"/>
  <c r="U23" i="18"/>
  <c r="U27"/>
  <c r="U31"/>
  <c r="U35"/>
  <c r="U39"/>
  <c r="U24"/>
  <c r="U32"/>
  <c r="U22"/>
  <c r="U26"/>
  <c r="U30"/>
  <c r="U34"/>
  <c r="U38"/>
  <c r="U28"/>
  <c r="U25"/>
  <c r="U29"/>
  <c r="U33"/>
  <c r="U37"/>
  <c r="U27" i="17"/>
  <c r="U15" i="16"/>
  <c r="U21" i="15"/>
  <c r="U17" i="12"/>
  <c r="U20" i="2"/>
  <c r="U17" i="18"/>
  <c r="U16" i="16"/>
  <c r="U18" i="2"/>
  <c r="U15"/>
  <c r="U24"/>
  <c r="U16"/>
  <c r="U23"/>
  <c r="U21"/>
  <c r="U26"/>
  <c r="U27"/>
  <c r="U17"/>
  <c r="U25"/>
  <c r="U19"/>
  <c r="U22"/>
  <c r="U20" i="18"/>
  <c r="U16"/>
  <c r="U21"/>
  <c r="U16" i="11"/>
  <c r="U15"/>
  <c r="U17"/>
  <c r="U14"/>
  <c r="U19"/>
  <c r="U18"/>
  <c r="U15" i="14"/>
  <c r="U17"/>
  <c r="U21" i="17"/>
  <c r="U20"/>
  <c r="U19"/>
  <c r="U18"/>
  <c r="U17"/>
  <c r="U16"/>
  <c r="U15"/>
  <c r="U14"/>
  <c r="U14" i="14"/>
  <c r="U16"/>
  <c r="U18"/>
  <c r="U19"/>
  <c r="U20"/>
  <c r="U21"/>
  <c r="U22"/>
  <c r="U23"/>
  <c r="U14" i="16"/>
  <c r="U19"/>
  <c r="U17"/>
  <c r="U20"/>
  <c r="U18"/>
  <c r="U19" i="18"/>
  <c r="U14"/>
  <c r="U15"/>
  <c r="U18"/>
  <c r="U14" i="13"/>
  <c r="U15"/>
  <c r="U16"/>
  <c r="U14" i="15"/>
  <c r="U17"/>
  <c r="U16"/>
  <c r="U15"/>
  <c r="U25"/>
  <c r="U35"/>
  <c r="U36"/>
  <c r="U39"/>
  <c r="U27"/>
  <c r="U28"/>
  <c r="U19"/>
  <c r="U20"/>
  <c r="U31"/>
  <c r="U23"/>
  <c r="U34" i="11"/>
  <c r="U32"/>
  <c r="U38"/>
  <c r="U21"/>
  <c r="U31" i="12"/>
  <c r="U19"/>
  <c r="U23"/>
  <c r="U27"/>
  <c r="U30"/>
  <c r="U32" i="14"/>
  <c r="U36"/>
  <c r="U24"/>
  <c r="U28"/>
  <c r="U34"/>
  <c r="U26"/>
  <c r="U37"/>
  <c r="U40"/>
  <c r="U18" i="15"/>
  <c r="U26"/>
  <c r="U34"/>
  <c r="U22"/>
  <c r="U30"/>
  <c r="U38"/>
  <c r="U24"/>
  <c r="U32"/>
  <c r="U40"/>
  <c r="U25" i="17"/>
  <c r="U31"/>
  <c r="U37"/>
  <c r="U29"/>
  <c r="U33"/>
  <c r="U31" i="2"/>
  <c r="U35"/>
  <c r="U39"/>
  <c r="U28"/>
  <c r="U32"/>
  <c r="U36"/>
  <c r="U40"/>
  <c r="U29"/>
  <c r="U33"/>
  <c r="U37"/>
  <c r="U30"/>
  <c r="U34"/>
  <c r="U38"/>
  <c r="U26" i="17"/>
  <c r="U34"/>
  <c r="U23"/>
  <c r="U24"/>
  <c r="U28"/>
  <c r="U36"/>
  <c r="U30"/>
  <c r="U38"/>
  <c r="U32"/>
  <c r="U40"/>
  <c r="U31" i="14"/>
  <c r="U39"/>
  <c r="U25"/>
  <c r="U33"/>
  <c r="U27"/>
  <c r="U35"/>
  <c r="U21" i="12"/>
  <c r="U24"/>
  <c r="U29"/>
  <c r="U34"/>
  <c r="U35"/>
  <c r="U38"/>
  <c r="U22"/>
  <c r="U40"/>
  <c r="U26"/>
  <c r="U32"/>
  <c r="U33"/>
  <c r="U36"/>
  <c r="U37"/>
  <c r="U20"/>
  <c r="U25"/>
  <c r="U28"/>
  <c r="U22" i="11"/>
  <c r="U25"/>
  <c r="U26"/>
  <c r="U29"/>
  <c r="U30"/>
  <c r="U39"/>
  <c r="U40"/>
  <c r="U20"/>
  <c r="U35"/>
  <c r="U36"/>
  <c r="U23"/>
  <c r="U24"/>
  <c r="U27"/>
  <c r="U28"/>
  <c r="U31"/>
  <c r="U33"/>
  <c r="U37"/>
</calcChain>
</file>

<file path=xl/sharedStrings.xml><?xml version="1.0" encoding="utf-8"?>
<sst xmlns="http://schemas.openxmlformats.org/spreadsheetml/2006/main" count="1211" uniqueCount="180">
  <si>
    <t>Jrk.Nr.</t>
  </si>
  <si>
    <t>Nimi</t>
  </si>
  <si>
    <t>Klubi</t>
  </si>
  <si>
    <t>Sillaringid</t>
  </si>
  <si>
    <t>Koht</t>
  </si>
  <si>
    <t>Punkte</t>
  </si>
  <si>
    <t>I katse</t>
  </si>
  <si>
    <t>II katse</t>
  </si>
  <si>
    <t>III katse</t>
  </si>
  <si>
    <t>Punktid kokku</t>
  </si>
  <si>
    <t>koht</t>
  </si>
  <si>
    <t>Punktid</t>
  </si>
  <si>
    <t>Kordade arv</t>
  </si>
  <si>
    <t>Aeg</t>
  </si>
  <si>
    <t>Üldarvestus</t>
  </si>
  <si>
    <t>Kehakaal</t>
  </si>
  <si>
    <t>Kehalised katsed</t>
  </si>
  <si>
    <t>54 kg</t>
  </si>
  <si>
    <t>58 kg</t>
  </si>
  <si>
    <t>63 kg</t>
  </si>
  <si>
    <t>69 kg</t>
  </si>
  <si>
    <t>76 kg</t>
  </si>
  <si>
    <t>85 kg</t>
  </si>
  <si>
    <t>tüdrukud</t>
  </si>
  <si>
    <t>33 kg</t>
  </si>
  <si>
    <t>abs.kaal</t>
  </si>
  <si>
    <t>44kg</t>
  </si>
  <si>
    <t>50 kg</t>
  </si>
  <si>
    <t>46 kg</t>
  </si>
  <si>
    <t>42 kg</t>
  </si>
  <si>
    <t>38 kg</t>
  </si>
  <si>
    <t>35 kg</t>
  </si>
  <si>
    <t>32 kg</t>
  </si>
  <si>
    <t>52kg</t>
  </si>
  <si>
    <t>Nukuheide</t>
  </si>
  <si>
    <t>aeg</t>
  </si>
  <si>
    <t xml:space="preserve"> Joone jooks</t>
  </si>
  <si>
    <t>Joone jooks</t>
  </si>
  <si>
    <t>Paigalt kaugushüpe</t>
  </si>
  <si>
    <t>Rippes käte kõverdamine</t>
  </si>
  <si>
    <t>Rippes käte kõverdus</t>
  </si>
  <si>
    <t>Üld arvestus</t>
  </si>
  <si>
    <t>absoluutkaal</t>
  </si>
  <si>
    <t>28 - 29 jaanuar 2017.a.</t>
  </si>
  <si>
    <t>Ivan Rist</t>
  </si>
  <si>
    <t>MK Delta</t>
  </si>
  <si>
    <t>AL Bara Shopolaev</t>
  </si>
  <si>
    <t>Korrus3</t>
  </si>
  <si>
    <t>Artturi Eemeli Reinio</t>
  </si>
  <si>
    <t>Aberg</t>
  </si>
  <si>
    <t>Aleksandr Grits</t>
  </si>
  <si>
    <t>Ramm</t>
  </si>
  <si>
    <t>Sven Tagu</t>
  </si>
  <si>
    <t>MK Leo</t>
  </si>
  <si>
    <t>Oti Timur Kirja</t>
  </si>
  <si>
    <t>JMM</t>
  </si>
  <si>
    <t>Keiro Asu</t>
  </si>
  <si>
    <t>Tulevik</t>
  </si>
  <si>
    <t>Aron Arras</t>
  </si>
  <si>
    <t>Timor Arusaar</t>
  </si>
  <si>
    <t>Pent Matti Mets</t>
  </si>
  <si>
    <t>SK Nipi</t>
  </si>
  <si>
    <t>Rainer Plaser</t>
  </si>
  <si>
    <t>Joel Visnapuu</t>
  </si>
  <si>
    <t>V-Maarja</t>
  </si>
  <si>
    <t>Sander Tagu</t>
  </si>
  <si>
    <t>Maksim Muratov</t>
  </si>
  <si>
    <t>Nikolai Tarassov</t>
  </si>
  <si>
    <t>Kuldkaru</t>
  </si>
  <si>
    <t>Mikk Martsepp</t>
  </si>
  <si>
    <t>Juhan Kristjuhan</t>
  </si>
  <si>
    <t>Karmo Karro</t>
  </si>
  <si>
    <t>Tristan Aleksandrov</t>
  </si>
  <si>
    <t>Karel Kuurmaa</t>
  </si>
  <si>
    <t>Kristjan Jaago</t>
  </si>
  <si>
    <t>Georg Lumila</t>
  </si>
  <si>
    <t>Nikita Shirokov</t>
  </si>
  <si>
    <t>Kristo Merilain</t>
  </si>
  <si>
    <t>Sander Suitsberg</t>
  </si>
  <si>
    <t>Robert Mhitarjan</t>
  </si>
  <si>
    <t>Brent Bürkland</t>
  </si>
  <si>
    <t>Ryan Rohtmets</t>
  </si>
  <si>
    <t>Hans Johannes Kallis</t>
  </si>
  <si>
    <t>Ekke Kõu Leitham</t>
  </si>
  <si>
    <t>Vjatseslav Saulits</t>
  </si>
  <si>
    <t>Raimond Uibo</t>
  </si>
  <si>
    <t>SK Leo</t>
  </si>
  <si>
    <t>Kristjan Kaldmaa</t>
  </si>
  <si>
    <t>Robin Lumila</t>
  </si>
  <si>
    <t>Hanno Käärik</t>
  </si>
  <si>
    <t>Lapiti</t>
  </si>
  <si>
    <t>Karl - Heinrich Kajakas</t>
  </si>
  <si>
    <t>Kirill Skiller</t>
  </si>
  <si>
    <t>Ander Järv</t>
  </si>
  <si>
    <t>Romet Kask</t>
  </si>
  <si>
    <t>Alans Karuzins</t>
  </si>
  <si>
    <t>Gulbene</t>
  </si>
  <si>
    <t>Ralfs Lukins</t>
  </si>
  <si>
    <t>Ferrum</t>
  </si>
  <si>
    <t>Eduards Ozolins</t>
  </si>
  <si>
    <t>Ranar Nõupuu</t>
  </si>
  <si>
    <t>Aleksei Saulits</t>
  </si>
  <si>
    <t>Rainers Lukins</t>
  </si>
  <si>
    <t>Ragnar Kuurmaa</t>
  </si>
  <si>
    <t>Erik Arhipov</t>
  </si>
  <si>
    <t>Erik Tšernikov</t>
  </si>
  <si>
    <t>Helar Okas</t>
  </si>
  <si>
    <t>Mattias Säärits</t>
  </si>
  <si>
    <t>Rolands Blums</t>
  </si>
  <si>
    <t>Miks Jencitis</t>
  </si>
  <si>
    <t>Robyn Paulberg</t>
  </si>
  <si>
    <t>Jesper Männilaan</t>
  </si>
  <si>
    <t>Rasmus Klaos</t>
  </si>
  <si>
    <t>1,03,31</t>
  </si>
  <si>
    <t>1,05,92</t>
  </si>
  <si>
    <t>Elmar Braks</t>
  </si>
  <si>
    <t>Maksim Tarassov</t>
  </si>
  <si>
    <t>-</t>
  </si>
  <si>
    <t>Pauli Nathan Jürgens</t>
  </si>
  <si>
    <t>J.Kotkase SK</t>
  </si>
  <si>
    <t>Edvin Kin</t>
  </si>
  <si>
    <t>MK Nelson</t>
  </si>
  <si>
    <t>Kennet Künnarpuu</t>
  </si>
  <si>
    <t>Kermo Kivioja</t>
  </si>
  <si>
    <t>EMÜ SK</t>
  </si>
  <si>
    <t>Kevin Kreedemann</t>
  </si>
  <si>
    <t>Jako Kivimägi</t>
  </si>
  <si>
    <t>Põltsamaa</t>
  </si>
  <si>
    <t>Janis Adreans Kurmelovs</t>
  </si>
  <si>
    <t>CSK Ferrum</t>
  </si>
  <si>
    <t>Mikk Sikkar</t>
  </si>
  <si>
    <t>Andris Pent</t>
  </si>
  <si>
    <t>Romel Seeman</t>
  </si>
  <si>
    <t>Martin Timberg</t>
  </si>
  <si>
    <t>Gabriel Alarich</t>
  </si>
  <si>
    <t>Markus Kriiskütt</t>
  </si>
  <si>
    <t>4</t>
  </si>
  <si>
    <t>Rasmus Liisma</t>
  </si>
  <si>
    <t>5</t>
  </si>
  <si>
    <t>Christopher Õun</t>
  </si>
  <si>
    <t>Richard Karelson</t>
  </si>
  <si>
    <t>Erko Lilletai</t>
  </si>
  <si>
    <t xml:space="preserve">Rudolf Pragi </t>
  </si>
  <si>
    <t>6</t>
  </si>
  <si>
    <t>abs. Kg</t>
  </si>
  <si>
    <t>Georg Kozarov</t>
  </si>
  <si>
    <t>Artur Rakitin</t>
  </si>
  <si>
    <t>Tüdrukud</t>
  </si>
  <si>
    <t>Laura Krasovska</t>
  </si>
  <si>
    <t>1,13,63</t>
  </si>
  <si>
    <t>Mirelle Juninen</t>
  </si>
  <si>
    <t>KSK Leo</t>
  </si>
  <si>
    <t>Mari-Leene Rosin</t>
  </si>
  <si>
    <t>RAMM</t>
  </si>
  <si>
    <t>Elisabeth Tikerpalu</t>
  </si>
  <si>
    <t>Korrus 3</t>
  </si>
  <si>
    <t>Santa Indriksone</t>
  </si>
  <si>
    <t>3</t>
  </si>
  <si>
    <t>44 kg</t>
  </si>
  <si>
    <t>Karmel Karro</t>
  </si>
  <si>
    <t>Jonete Visnapuu</t>
  </si>
  <si>
    <t>Eliise Ilus</t>
  </si>
  <si>
    <t>52 kg</t>
  </si>
  <si>
    <t>Maarja Plaser</t>
  </si>
  <si>
    <t>Polina Sahno</t>
  </si>
  <si>
    <t>SK Tapa</t>
  </si>
  <si>
    <t>abs.kg</t>
  </si>
  <si>
    <t>Alina Antipova</t>
  </si>
  <si>
    <t>Gulbenes KSP</t>
  </si>
  <si>
    <t>Greeta Staal</t>
  </si>
  <si>
    <t>Ragne Kuurma</t>
  </si>
  <si>
    <t>Nele Truber</t>
  </si>
  <si>
    <t>Tiia-Triin Tomson</t>
  </si>
  <si>
    <t>Käroly Seemann</t>
  </si>
  <si>
    <t>Samanta Timpa</t>
  </si>
  <si>
    <t>Abigail Tikerpalu</t>
  </si>
  <si>
    <t>Viktoria Vesso</t>
  </si>
  <si>
    <t>Marta Pajula</t>
  </si>
  <si>
    <t>VIII Maalehe ja  Maaspordikeskuse auhinnavõistlused vabamaadluses</t>
  </si>
  <si>
    <t>VIII Maalehe ja Maaspordikeskuse auhinnavõistlused vabamaadluses</t>
  </si>
</sst>
</file>

<file path=xl/styles.xml><?xml version="1.0" encoding="utf-8"?>
<styleSheet xmlns="http://schemas.openxmlformats.org/spreadsheetml/2006/main">
  <fonts count="9">
    <font>
      <sz val="10"/>
      <name val="Arial"/>
      <charset val="186"/>
    </font>
    <font>
      <sz val="8"/>
      <name val="Arial"/>
      <charset val="186"/>
    </font>
    <font>
      <b/>
      <sz val="10"/>
      <name val="Arial"/>
      <family val="2"/>
      <charset val="186"/>
    </font>
    <font>
      <sz val="12"/>
      <name val="Arial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7"/>
      <name val="Arial"/>
      <family val="2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NumberFormat="1" applyBorder="1"/>
    <xf numFmtId="0" fontId="0" fillId="0" borderId="6" xfId="0" applyNumberForma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NumberFormat="1" applyBorder="1"/>
    <xf numFmtId="0" fontId="2" fillId="0" borderId="7" xfId="0" applyFont="1" applyBorder="1"/>
    <xf numFmtId="0" fontId="2" fillId="0" borderId="9" xfId="0" applyFont="1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5" xfId="0" applyNumberFormat="1" applyBorder="1"/>
    <xf numFmtId="0" fontId="2" fillId="0" borderId="15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14" xfId="0" applyFont="1" applyBorder="1"/>
    <xf numFmtId="2" fontId="0" fillId="0" borderId="7" xfId="0" applyNumberFormat="1" applyBorder="1"/>
    <xf numFmtId="2" fontId="2" fillId="0" borderId="8" xfId="0" applyNumberFormat="1" applyFont="1" applyBorder="1"/>
    <xf numFmtId="2" fontId="0" fillId="0" borderId="8" xfId="0" applyNumberFormat="1" applyBorder="1"/>
    <xf numFmtId="2" fontId="0" fillId="0" borderId="2" xfId="0" applyNumberFormat="1" applyBorder="1"/>
    <xf numFmtId="2" fontId="2" fillId="0" borderId="1" xfId="0" applyNumberFormat="1" applyFont="1" applyBorder="1"/>
    <xf numFmtId="2" fontId="0" fillId="0" borderId="1" xfId="0" applyNumberFormat="1" applyBorder="1"/>
    <xf numFmtId="0" fontId="0" fillId="0" borderId="1" xfId="0" applyNumberFormat="1" applyBorder="1"/>
    <xf numFmtId="2" fontId="2" fillId="0" borderId="2" xfId="0" applyNumberFormat="1" applyFont="1" applyBorder="1"/>
    <xf numFmtId="2" fontId="4" fillId="0" borderId="2" xfId="0" applyNumberFormat="1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4" xfId="0" applyNumberFormat="1" applyBorder="1"/>
    <xf numFmtId="0" fontId="2" fillId="0" borderId="23" xfId="0" applyFont="1" applyBorder="1"/>
    <xf numFmtId="0" fontId="2" fillId="0" borderId="22" xfId="0" applyFont="1" applyBorder="1"/>
    <xf numFmtId="0" fontId="2" fillId="0" borderId="24" xfId="0" applyFont="1" applyBorder="1"/>
    <xf numFmtId="0" fontId="0" fillId="0" borderId="25" xfId="0" applyBorder="1" applyAlignment="1">
      <alignment horizont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NumberFormat="1" applyBorder="1"/>
    <xf numFmtId="0" fontId="0" fillId="0" borderId="30" xfId="0" applyNumberFormat="1" applyBorder="1"/>
    <xf numFmtId="0" fontId="0" fillId="0" borderId="31" xfId="0" applyNumberForma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2" fontId="2" fillId="0" borderId="22" xfId="0" applyNumberFormat="1" applyFont="1" applyBorder="1"/>
    <xf numFmtId="2" fontId="0" fillId="0" borderId="23" xfId="0" applyNumberFormat="1" applyBorder="1"/>
    <xf numFmtId="2" fontId="0" fillId="0" borderId="22" xfId="0" applyNumberFormat="1" applyBorder="1"/>
    <xf numFmtId="2" fontId="2" fillId="0" borderId="23" xfId="0" applyNumberFormat="1" applyFont="1" applyBorder="1"/>
    <xf numFmtId="2" fontId="0" fillId="0" borderId="5" xfId="0" applyNumberFormat="1" applyBorder="1"/>
    <xf numFmtId="2" fontId="0" fillId="0" borderId="4" xfId="0" applyNumberFormat="1" applyBorder="1"/>
    <xf numFmtId="2" fontId="2" fillId="0" borderId="5" xfId="0" applyNumberFormat="1" applyFont="1" applyBorder="1"/>
    <xf numFmtId="0" fontId="0" fillId="0" borderId="23" xfId="0" applyNumberFormat="1" applyBorder="1"/>
    <xf numFmtId="2" fontId="4" fillId="0" borderId="4" xfId="0" applyNumberFormat="1" applyFont="1" applyBorder="1"/>
    <xf numFmtId="2" fontId="4" fillId="0" borderId="1" xfId="0" applyNumberFormat="1" applyFont="1" applyBorder="1"/>
    <xf numFmtId="2" fontId="4" fillId="0" borderId="23" xfId="0" applyNumberFormat="1" applyFont="1" applyBorder="1"/>
    <xf numFmtId="2" fontId="4" fillId="0" borderId="22" xfId="0" applyNumberFormat="1" applyFont="1" applyBorder="1"/>
    <xf numFmtId="2" fontId="4" fillId="0" borderId="5" xfId="0" applyNumberFormat="1" applyFont="1" applyBorder="1"/>
    <xf numFmtId="0" fontId="4" fillId="0" borderId="5" xfId="0" applyFont="1" applyBorder="1"/>
    <xf numFmtId="0" fontId="4" fillId="0" borderId="23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2" fontId="0" fillId="0" borderId="28" xfId="0" applyNumberFormat="1" applyBorder="1"/>
    <xf numFmtId="2" fontId="0" fillId="0" borderId="27" xfId="0" applyNumberFormat="1" applyBorder="1"/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/>
    <xf numFmtId="0" fontId="4" fillId="0" borderId="1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26" xfId="0" applyFont="1" applyBorder="1"/>
    <xf numFmtId="0" fontId="4" fillId="0" borderId="27" xfId="0" applyFont="1" applyBorder="1"/>
    <xf numFmtId="0" fontId="4" fillId="0" borderId="22" xfId="0" applyFont="1" applyBorder="1"/>
    <xf numFmtId="0" fontId="4" fillId="0" borderId="13" xfId="0" applyFont="1" applyBorder="1"/>
    <xf numFmtId="2" fontId="0" fillId="0" borderId="13" xfId="0" applyNumberFormat="1" applyBorder="1"/>
    <xf numFmtId="2" fontId="4" fillId="0" borderId="7" xfId="0" applyNumberFormat="1" applyFont="1" applyBorder="1"/>
    <xf numFmtId="0" fontId="4" fillId="0" borderId="24" xfId="0" applyFont="1" applyBorder="1"/>
    <xf numFmtId="0" fontId="4" fillId="0" borderId="6" xfId="0" applyFont="1" applyBorder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16" fontId="2" fillId="0" borderId="0" xfId="0" applyNumberFormat="1" applyFont="1" applyBorder="1"/>
    <xf numFmtId="0" fontId="7" fillId="0" borderId="0" xfId="0" applyFont="1"/>
    <xf numFmtId="0" fontId="4" fillId="0" borderId="0" xfId="0" applyFont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2" fontId="2" fillId="0" borderId="7" xfId="0" applyNumberFormat="1" applyFont="1" applyBorder="1"/>
    <xf numFmtId="0" fontId="0" fillId="0" borderId="8" xfId="0" applyNumberFormat="1" applyBorder="1"/>
    <xf numFmtId="2" fontId="2" fillId="0" borderId="4" xfId="0" applyNumberFormat="1" applyFont="1" applyBorder="1"/>
    <xf numFmtId="0" fontId="0" fillId="0" borderId="5" xfId="0" applyNumberFormat="1" applyBorder="1"/>
    <xf numFmtId="0" fontId="0" fillId="0" borderId="34" xfId="0" applyBorder="1"/>
    <xf numFmtId="2" fontId="4" fillId="0" borderId="26" xfId="0" applyNumberFormat="1" applyFont="1" applyBorder="1"/>
    <xf numFmtId="2" fontId="4" fillId="0" borderId="27" xfId="0" applyNumberFormat="1" applyFont="1" applyBorder="1"/>
    <xf numFmtId="2" fontId="0" fillId="0" borderId="34" xfId="0" applyNumberFormat="1" applyBorder="1"/>
    <xf numFmtId="2" fontId="0" fillId="0" borderId="14" xfId="0" applyNumberFormat="1" applyBorder="1"/>
    <xf numFmtId="2" fontId="2" fillId="0" borderId="14" xfId="0" applyNumberFormat="1" applyFont="1" applyBorder="1"/>
    <xf numFmtId="0" fontId="0" fillId="0" borderId="35" xfId="0" applyNumberFormat="1" applyBorder="1"/>
    <xf numFmtId="0" fontId="0" fillId="0" borderId="35" xfId="0" applyBorder="1"/>
    <xf numFmtId="0" fontId="5" fillId="0" borderId="0" xfId="0" applyFont="1"/>
    <xf numFmtId="1" fontId="2" fillId="0" borderId="3" xfId="0" applyNumberFormat="1" applyFont="1" applyBorder="1"/>
    <xf numFmtId="0" fontId="0" fillId="0" borderId="36" xfId="0" applyBorder="1"/>
    <xf numFmtId="0" fontId="2" fillId="0" borderId="37" xfId="0" applyFont="1" applyBorder="1"/>
    <xf numFmtId="0" fontId="2" fillId="0" borderId="36" xfId="0" applyFont="1" applyBorder="1"/>
    <xf numFmtId="49" fontId="2" fillId="0" borderId="3" xfId="0" applyNumberFormat="1" applyFont="1" applyBorder="1" applyAlignment="1">
      <alignment horizontal="right"/>
    </xf>
    <xf numFmtId="49" fontId="2" fillId="0" borderId="0" xfId="0" applyNumberFormat="1" applyFont="1" applyBorder="1"/>
    <xf numFmtId="2" fontId="4" fillId="0" borderId="8" xfId="0" applyNumberFormat="1" applyFont="1" applyBorder="1"/>
    <xf numFmtId="0" fontId="2" fillId="0" borderId="10" xfId="0" applyFont="1" applyBorder="1"/>
    <xf numFmtId="0" fontId="0" fillId="0" borderId="0" xfId="0" applyAlignment="1">
      <alignment horizontal="center"/>
    </xf>
    <xf numFmtId="0" fontId="8" fillId="0" borderId="0" xfId="0" applyFont="1" applyBorder="1"/>
    <xf numFmtId="0" fontId="4" fillId="0" borderId="1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6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0.85546875" customWidth="1"/>
    <col min="3" max="3" width="9.5703125" customWidth="1"/>
    <col min="4" max="4" width="7.7109375" customWidth="1"/>
    <col min="5" max="5" width="5.42578125" customWidth="1"/>
    <col min="6" max="6" width="7" customWidth="1"/>
    <col min="7" max="7" width="7.28515625" customWidth="1"/>
    <col min="8" max="9" width="7.5703125" customWidth="1"/>
    <col min="10" max="10" width="6.85546875" customWidth="1"/>
    <col min="11" max="11" width="7.5703125" customWidth="1"/>
    <col min="12" max="12" width="6.85546875" customWidth="1"/>
    <col min="13" max="13" width="6.140625" customWidth="1"/>
    <col min="14" max="14" width="8" customWidth="1"/>
    <col min="15" max="15" width="5.7109375" customWidth="1"/>
    <col min="16" max="16" width="4.5703125" customWidth="1"/>
    <col min="17" max="17" width="6.7109375" customWidth="1"/>
    <col min="18" max="18" width="7.28515625" customWidth="1"/>
    <col min="19" max="19" width="6.28515625" customWidth="1"/>
    <col min="20" max="20" width="7.5703125" customWidth="1"/>
    <col min="26" max="27" width="8.85546875" customWidth="1"/>
  </cols>
  <sheetData>
    <row r="3" spans="1:27" ht="15">
      <c r="B3" s="138" t="s">
        <v>178</v>
      </c>
    </row>
    <row r="4" spans="1:27">
      <c r="B4" t="s">
        <v>43</v>
      </c>
    </row>
    <row r="7" spans="1:27">
      <c r="B7" t="s">
        <v>15</v>
      </c>
      <c r="C7" t="s">
        <v>32</v>
      </c>
    </row>
    <row r="9" spans="1:27">
      <c r="B9" t="s">
        <v>16</v>
      </c>
    </row>
    <row r="11" spans="1:27" ht="7.5" customHeight="1" thickBot="1"/>
    <row r="12" spans="1:27" ht="30" customHeight="1" thickBot="1">
      <c r="A12" s="107"/>
      <c r="B12" s="108"/>
      <c r="C12" s="109"/>
      <c r="D12" s="110" t="s">
        <v>39</v>
      </c>
      <c r="E12" s="111"/>
      <c r="F12" s="112"/>
      <c r="G12" s="110" t="s">
        <v>38</v>
      </c>
      <c r="H12" s="111"/>
      <c r="I12" s="111"/>
      <c r="J12" s="111"/>
      <c r="K12" s="112"/>
      <c r="L12" s="110" t="s">
        <v>3</v>
      </c>
      <c r="M12" s="111"/>
      <c r="N12" s="112"/>
      <c r="O12" s="110" t="s">
        <v>37</v>
      </c>
      <c r="P12" s="111"/>
      <c r="Q12" s="112"/>
      <c r="R12" s="113" t="s">
        <v>34</v>
      </c>
      <c r="S12" s="114"/>
      <c r="T12" s="115"/>
      <c r="U12" s="105" t="s">
        <v>14</v>
      </c>
      <c r="V12" s="106"/>
    </row>
    <row r="13" spans="1:27" ht="26.25" thickBot="1">
      <c r="A13" s="20" t="s">
        <v>0</v>
      </c>
      <c r="B13" s="21" t="s">
        <v>1</v>
      </c>
      <c r="C13" s="22" t="s">
        <v>2</v>
      </c>
      <c r="D13" s="20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35</v>
      </c>
      <c r="S13" s="21" t="s">
        <v>4</v>
      </c>
      <c r="T13" s="22" t="s">
        <v>5</v>
      </c>
      <c r="U13" s="20" t="s">
        <v>9</v>
      </c>
      <c r="V13" s="22" t="s">
        <v>4</v>
      </c>
      <c r="Z13" t="s">
        <v>10</v>
      </c>
      <c r="AA13" t="s">
        <v>11</v>
      </c>
    </row>
    <row r="14" spans="1:27">
      <c r="A14" s="42">
        <v>1</v>
      </c>
      <c r="B14" s="43" t="s">
        <v>44</v>
      </c>
      <c r="C14" s="44" t="s">
        <v>45</v>
      </c>
      <c r="D14" s="42">
        <v>11</v>
      </c>
      <c r="E14" s="43">
        <v>4</v>
      </c>
      <c r="F14" s="45">
        <f>LOOKUP($E14,$Z14:$Z40,$AA14:$AA40)</f>
        <v>23</v>
      </c>
      <c r="G14" s="70">
        <v>1.77</v>
      </c>
      <c r="H14" s="62">
        <v>1.81</v>
      </c>
      <c r="I14" s="60">
        <v>1.74</v>
      </c>
      <c r="J14" s="66">
        <v>2</v>
      </c>
      <c r="K14" s="44">
        <f>LOOKUP($J14,$Z14:$Z40,$AA14:$AA40)</f>
        <v>27</v>
      </c>
      <c r="L14" s="61">
        <v>16.89</v>
      </c>
      <c r="M14" s="43">
        <v>7</v>
      </c>
      <c r="N14" s="44">
        <f>LOOKUP($M14,$Z14:$Z40,$AA14:$AA40)</f>
        <v>20</v>
      </c>
      <c r="O14" s="61">
        <v>32.619999999999997</v>
      </c>
      <c r="P14" s="43">
        <v>7</v>
      </c>
      <c r="Q14" s="44">
        <f>LOOKUP($P14,$Z14:$Z40,$AA14:$AA40)</f>
        <v>20</v>
      </c>
      <c r="R14" s="42">
        <v>47.16</v>
      </c>
      <c r="S14" s="43">
        <v>6</v>
      </c>
      <c r="T14" s="44">
        <f>LOOKUP($S14,$Z14:$Z40,$AA14:$AA40)</f>
        <v>21</v>
      </c>
      <c r="U14" s="47">
        <f>F14+K14+N14+Q14+T14</f>
        <v>111</v>
      </c>
      <c r="V14" s="48">
        <v>5</v>
      </c>
      <c r="Z14" s="1">
        <v>1</v>
      </c>
      <c r="AA14" s="1">
        <v>30</v>
      </c>
    </row>
    <row r="15" spans="1:27">
      <c r="A15" s="3">
        <v>2</v>
      </c>
      <c r="B15" s="2" t="s">
        <v>46</v>
      </c>
      <c r="C15" s="4" t="s">
        <v>47</v>
      </c>
      <c r="D15" s="3">
        <v>15</v>
      </c>
      <c r="E15" s="2">
        <v>3</v>
      </c>
      <c r="F15" s="8">
        <f>LOOKUP($E15,$Z14:$Z40,$AA14:$AA40)</f>
        <v>25</v>
      </c>
      <c r="G15" s="36">
        <v>1.67</v>
      </c>
      <c r="H15" s="68">
        <v>1.65</v>
      </c>
      <c r="I15" s="37">
        <v>1.76</v>
      </c>
      <c r="J15" s="39">
        <v>3</v>
      </c>
      <c r="K15" s="4">
        <f>LOOKUP($J15,$Z14:$Z40,$AA14:$AA40)</f>
        <v>25</v>
      </c>
      <c r="L15" s="36">
        <v>15.18</v>
      </c>
      <c r="M15" s="2">
        <v>5</v>
      </c>
      <c r="N15" s="4">
        <f>LOOKUP($M15,$Z14:$Z40,$AA14:$AA40)</f>
        <v>22</v>
      </c>
      <c r="O15" s="36">
        <v>29.69</v>
      </c>
      <c r="P15" s="2">
        <v>4</v>
      </c>
      <c r="Q15" s="4">
        <f>LOOKUP($P15,$Z14:$Z40,$AA14:$AA40)</f>
        <v>23</v>
      </c>
      <c r="R15" s="3">
        <v>32.72</v>
      </c>
      <c r="S15" s="2">
        <v>3</v>
      </c>
      <c r="T15" s="4">
        <f>LOOKUP($S15,$Z14:$Z40,$AA14:$AA40)</f>
        <v>25</v>
      </c>
      <c r="U15" s="18">
        <f t="shared" ref="U15:U27" si="0">F15+K15+N15+Q15+T15</f>
        <v>120</v>
      </c>
      <c r="V15" s="11">
        <v>3</v>
      </c>
      <c r="Z15" s="1">
        <v>2</v>
      </c>
      <c r="AA15" s="1">
        <v>27</v>
      </c>
    </row>
    <row r="16" spans="1:27">
      <c r="A16" s="3">
        <v>3</v>
      </c>
      <c r="B16" s="2" t="s">
        <v>48</v>
      </c>
      <c r="C16" s="76" t="s">
        <v>49</v>
      </c>
      <c r="D16" s="3">
        <v>17</v>
      </c>
      <c r="E16" s="2">
        <v>2</v>
      </c>
      <c r="F16" s="8">
        <f>LOOKUP($E16,$Z14:$Z40,$AA14:$AA40)</f>
        <v>27</v>
      </c>
      <c r="G16" s="41">
        <v>1.62</v>
      </c>
      <c r="H16" s="38">
        <v>1.71</v>
      </c>
      <c r="I16" s="37">
        <v>1.72</v>
      </c>
      <c r="J16" s="39">
        <v>5</v>
      </c>
      <c r="K16" s="4">
        <f>LOOKUP($J16,$Z14:$Z40,$AA14:$AA40)</f>
        <v>22</v>
      </c>
      <c r="L16" s="36">
        <v>10.44</v>
      </c>
      <c r="M16" s="2">
        <v>1</v>
      </c>
      <c r="N16" s="4">
        <f>LOOKUP($M16,$Z14:$Z40,$AA14:$AA40)</f>
        <v>30</v>
      </c>
      <c r="O16" s="36">
        <v>28.08</v>
      </c>
      <c r="P16" s="2">
        <v>2</v>
      </c>
      <c r="Q16" s="4">
        <f>LOOKUP($P16,$Z14:$Z40,$AA14:$AA40)</f>
        <v>27</v>
      </c>
      <c r="R16" s="3">
        <v>28.81</v>
      </c>
      <c r="S16" s="2">
        <v>2</v>
      </c>
      <c r="T16" s="4">
        <f>LOOKUP($S16,$Z14:$Z40,$AA14:$AA40)</f>
        <v>27</v>
      </c>
      <c r="U16" s="18">
        <f t="shared" si="0"/>
        <v>133</v>
      </c>
      <c r="V16" s="11">
        <v>2</v>
      </c>
      <c r="Z16" s="1">
        <v>3</v>
      </c>
      <c r="AA16" s="1">
        <v>25</v>
      </c>
    </row>
    <row r="17" spans="1:27">
      <c r="A17" s="3">
        <v>4</v>
      </c>
      <c r="B17" s="2" t="s">
        <v>50</v>
      </c>
      <c r="C17" s="4" t="s">
        <v>51</v>
      </c>
      <c r="D17" s="3">
        <v>4</v>
      </c>
      <c r="E17" s="2">
        <v>5</v>
      </c>
      <c r="F17" s="8">
        <f>LOOKUP($E17,$Z14:$Z41,$AA14:$AA41)</f>
        <v>22</v>
      </c>
      <c r="G17" s="41">
        <v>1.74</v>
      </c>
      <c r="H17" s="37">
        <v>1.74</v>
      </c>
      <c r="I17" s="68">
        <v>0</v>
      </c>
      <c r="J17" s="39">
        <v>4</v>
      </c>
      <c r="K17" s="4">
        <f>LOOKUP($J17,$Z14:$Z41,$AA14:$AA41)</f>
        <v>23</v>
      </c>
      <c r="L17" s="36">
        <v>10.83</v>
      </c>
      <c r="M17" s="2">
        <v>2</v>
      </c>
      <c r="N17" s="4">
        <f>LOOKUP($M17,$Z14:$Z41,$AA14:$AA41)</f>
        <v>27</v>
      </c>
      <c r="O17" s="36">
        <v>29.25</v>
      </c>
      <c r="P17" s="2">
        <v>3</v>
      </c>
      <c r="Q17" s="4">
        <f>LOOKUP($P17,$Z14:$Z41,$AA14:$AA41)</f>
        <v>25</v>
      </c>
      <c r="R17" s="36">
        <v>40</v>
      </c>
      <c r="S17" s="2">
        <v>5</v>
      </c>
      <c r="T17" s="4">
        <f>LOOKUP($S17,$Z14:$Z41,$AA14:$AA41)</f>
        <v>22</v>
      </c>
      <c r="U17" s="18">
        <f t="shared" si="0"/>
        <v>119</v>
      </c>
      <c r="V17" s="11">
        <v>4</v>
      </c>
      <c r="Z17" s="1">
        <v>4</v>
      </c>
      <c r="AA17" s="1">
        <v>23</v>
      </c>
    </row>
    <row r="18" spans="1:27">
      <c r="A18" s="3">
        <v>5</v>
      </c>
      <c r="B18" s="2" t="s">
        <v>52</v>
      </c>
      <c r="C18" s="4" t="s">
        <v>53</v>
      </c>
      <c r="D18" s="3">
        <v>25</v>
      </c>
      <c r="E18" s="2">
        <v>1</v>
      </c>
      <c r="F18" s="8">
        <f>LOOKUP($E18,$Z14:$Z42,$AA14:$AA42)</f>
        <v>30</v>
      </c>
      <c r="G18" s="41">
        <v>1.82</v>
      </c>
      <c r="H18" s="38">
        <v>1.4</v>
      </c>
      <c r="I18" s="37">
        <v>1.85</v>
      </c>
      <c r="J18" s="39">
        <v>1</v>
      </c>
      <c r="K18" s="4">
        <f>LOOKUP($J18,$Z14:$Z42,$AA14:$AA42)</f>
        <v>30</v>
      </c>
      <c r="L18" s="36">
        <v>11.23</v>
      </c>
      <c r="M18" s="2">
        <v>3</v>
      </c>
      <c r="N18" s="4">
        <f>LOOKUP($M18,$Z14:$Z42,$AA14:$AA42)</f>
        <v>25</v>
      </c>
      <c r="O18" s="36">
        <v>26.96</v>
      </c>
      <c r="P18" s="2">
        <v>1</v>
      </c>
      <c r="Q18" s="4">
        <f>LOOKUP($P18,$Z14:$Z42,$AA14:$AA42)</f>
        <v>30</v>
      </c>
      <c r="R18" s="75">
        <v>28.33</v>
      </c>
      <c r="S18" s="2">
        <v>1</v>
      </c>
      <c r="T18" s="4">
        <f>LOOKUP($S18,$Z14:$Z42,$AA14:$AA42)</f>
        <v>30</v>
      </c>
      <c r="U18" s="18">
        <f t="shared" si="0"/>
        <v>145</v>
      </c>
      <c r="V18" s="11">
        <v>1</v>
      </c>
      <c r="Z18" s="1">
        <v>5</v>
      </c>
      <c r="AA18" s="1">
        <v>22</v>
      </c>
    </row>
    <row r="19" spans="1:27">
      <c r="A19" s="3">
        <v>6</v>
      </c>
      <c r="B19" s="2" t="s">
        <v>54</v>
      </c>
      <c r="C19" s="4" t="s">
        <v>55</v>
      </c>
      <c r="D19" s="3">
        <v>4</v>
      </c>
      <c r="E19" s="2">
        <v>5</v>
      </c>
      <c r="F19" s="8">
        <f>LOOKUP($E19,$Z14:$Z43,$AA14:$AA43)</f>
        <v>22</v>
      </c>
      <c r="G19" s="40">
        <v>1.6</v>
      </c>
      <c r="H19" s="68">
        <v>1.39</v>
      </c>
      <c r="I19" s="68">
        <v>1.56</v>
      </c>
      <c r="J19" s="39">
        <v>7</v>
      </c>
      <c r="K19" s="4">
        <f>LOOKUP($J19,$Z14:$Z43,$AA14:$AA43)</f>
        <v>20</v>
      </c>
      <c r="L19" s="36">
        <v>16.739999999999998</v>
      </c>
      <c r="M19" s="2">
        <v>6</v>
      </c>
      <c r="N19" s="4">
        <f>LOOKUP($M19,$Z14:$Z43,$AA14:$AA43)</f>
        <v>21</v>
      </c>
      <c r="O19" s="36">
        <v>30.44</v>
      </c>
      <c r="P19" s="2">
        <v>5</v>
      </c>
      <c r="Q19" s="4">
        <f>LOOKUP($P19,$Z14:$Z43,$AA14:$AA43)</f>
        <v>22</v>
      </c>
      <c r="R19" s="3">
        <v>51.68</v>
      </c>
      <c r="S19" s="2">
        <v>7</v>
      </c>
      <c r="T19" s="4">
        <f>LOOKUP($S19,$Z14:$Z43,$AA14:$AA43)</f>
        <v>20</v>
      </c>
      <c r="U19" s="18">
        <f t="shared" si="0"/>
        <v>105</v>
      </c>
      <c r="V19" s="11">
        <v>7</v>
      </c>
      <c r="Z19" s="1">
        <v>6</v>
      </c>
      <c r="AA19" s="1">
        <v>21</v>
      </c>
    </row>
    <row r="20" spans="1:27" ht="13.5" thickBot="1">
      <c r="A20" s="5">
        <v>7</v>
      </c>
      <c r="B20" s="6" t="s">
        <v>56</v>
      </c>
      <c r="C20" s="7" t="s">
        <v>57</v>
      </c>
      <c r="D20" s="5">
        <v>2</v>
      </c>
      <c r="E20" s="6">
        <v>7</v>
      </c>
      <c r="F20" s="9">
        <f>LOOKUP($E20,$Z14:$Z44,$AA14:$AA44)</f>
        <v>20</v>
      </c>
      <c r="G20" s="128">
        <v>1.6</v>
      </c>
      <c r="H20" s="63">
        <v>1.55</v>
      </c>
      <c r="I20" s="63">
        <v>1.57</v>
      </c>
      <c r="J20" s="129">
        <v>6</v>
      </c>
      <c r="K20" s="7">
        <f>LOOKUP($J20,$Z14:$Z44,$AA14:$AA44)</f>
        <v>21</v>
      </c>
      <c r="L20" s="64">
        <v>15.12</v>
      </c>
      <c r="M20" s="6">
        <v>4</v>
      </c>
      <c r="N20" s="7">
        <f>LOOKUP($M20,$Z14:$Z44,$AA14:$AA44)</f>
        <v>23</v>
      </c>
      <c r="O20" s="64">
        <v>31.15</v>
      </c>
      <c r="P20" s="6">
        <v>6</v>
      </c>
      <c r="Q20" s="7">
        <f>LOOKUP($P20,$Z14:$Z44,$AA14:$AA44)</f>
        <v>21</v>
      </c>
      <c r="R20" s="64">
        <v>37.5</v>
      </c>
      <c r="S20" s="6">
        <v>4</v>
      </c>
      <c r="T20" s="7">
        <f>LOOKUP($S20,$Z14:$Z44,$AA14:$AA44)</f>
        <v>23</v>
      </c>
      <c r="U20" s="23">
        <f t="shared" si="0"/>
        <v>108</v>
      </c>
      <c r="V20" s="13">
        <v>6</v>
      </c>
      <c r="Z20" s="1">
        <v>7</v>
      </c>
      <c r="AA20" s="1">
        <v>20</v>
      </c>
    </row>
    <row r="21" spans="1:27" hidden="1">
      <c r="A21" s="14">
        <v>8</v>
      </c>
      <c r="B21" s="15"/>
      <c r="C21" s="16"/>
      <c r="D21" s="14"/>
      <c r="E21" s="15"/>
      <c r="F21" s="17" t="e">
        <f>LOOKUP($E21,$Z14:$Z45,$AA14:$AA45)</f>
        <v>#N/A</v>
      </c>
      <c r="G21" s="126"/>
      <c r="H21" s="35"/>
      <c r="I21" s="35"/>
      <c r="J21" s="127"/>
      <c r="K21" s="16" t="e">
        <f>LOOKUP($J21,$Z14:$Z45,$AA14:$AA45)</f>
        <v>#N/A</v>
      </c>
      <c r="L21" s="33"/>
      <c r="M21" s="15"/>
      <c r="N21" s="16" t="e">
        <f>LOOKUP($M21,$Z14:$Z45,$AA14:$AA45)</f>
        <v>#N/A</v>
      </c>
      <c r="O21" s="33"/>
      <c r="P21" s="15"/>
      <c r="Q21" s="16" t="e">
        <f>LOOKUP($P21,$Z14:$Z45,$AA14:$AA45)</f>
        <v>#N/A</v>
      </c>
      <c r="R21" s="33"/>
      <c r="S21" s="15"/>
      <c r="T21" s="16" t="e">
        <f>LOOKUP($S21,$Z14:$Z45,$AA14:$AA45)</f>
        <v>#N/A</v>
      </c>
      <c r="U21" s="18" t="e">
        <f t="shared" si="0"/>
        <v>#N/A</v>
      </c>
      <c r="V21" s="19"/>
      <c r="Z21" s="1">
        <v>8</v>
      </c>
      <c r="AA21" s="1">
        <v>19</v>
      </c>
    </row>
    <row r="22" spans="1:27" hidden="1">
      <c r="A22" s="3">
        <v>9</v>
      </c>
      <c r="B22" s="2"/>
      <c r="C22" s="76"/>
      <c r="D22" s="3"/>
      <c r="E22" s="2"/>
      <c r="F22" s="8" t="e">
        <f>LOOKUP($E22,$Z14:$Z46,$AA14:$AA46)</f>
        <v>#N/A</v>
      </c>
      <c r="G22" s="41"/>
      <c r="H22" s="37"/>
      <c r="I22" s="38"/>
      <c r="J22" s="39"/>
      <c r="K22" s="4" t="e">
        <f>LOOKUP($J22,$Z14:$Z46,$AA14:$AA46)</f>
        <v>#N/A</v>
      </c>
      <c r="L22" s="36"/>
      <c r="M22" s="2"/>
      <c r="N22" s="4" t="e">
        <f>LOOKUP($M22,$Z14:$Z46,$AA14:$AA46)</f>
        <v>#N/A</v>
      </c>
      <c r="O22" s="36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8" t="e">
        <f t="shared" si="0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10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8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30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8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30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8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30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6"/>
      <c r="S26" s="2"/>
      <c r="T26" s="4" t="e">
        <f>LOOKUP($S26,$Z14:$Z50,$AA14:$AA50)</f>
        <v>#N/A</v>
      </c>
      <c r="U26" s="18" t="e">
        <f t="shared" si="0"/>
        <v>#N/A</v>
      </c>
      <c r="V26" s="11"/>
      <c r="Z26" s="1">
        <v>13</v>
      </c>
      <c r="AA26" s="1">
        <v>14</v>
      </c>
    </row>
    <row r="27" spans="1:27" ht="14.25" hidden="1" customHeight="1" thickBot="1">
      <c r="A27" s="5">
        <v>14</v>
      </c>
      <c r="B27" s="6"/>
      <c r="C27" s="7"/>
      <c r="D27" s="5"/>
      <c r="E27" s="6"/>
      <c r="F27" s="9" t="e">
        <f>LOOKUP($E27,$Z14:$Z51,$AA14:$AA51)</f>
        <v>#N/A</v>
      </c>
      <c r="G27" s="5"/>
      <c r="H27" s="63"/>
      <c r="I27" s="65"/>
      <c r="J27" s="6"/>
      <c r="K27" s="7" t="e">
        <f>LOOKUP($J27,$Z14:$Z51,$AA14:$AA51)</f>
        <v>#N/A</v>
      </c>
      <c r="L27" s="5"/>
      <c r="M27" s="6"/>
      <c r="N27" s="7" t="e">
        <f>LOOKUP($M27,$Z14:$Z51,$AA14:$AA51)</f>
        <v>#N/A</v>
      </c>
      <c r="O27" s="5"/>
      <c r="P27" s="6"/>
      <c r="Q27" s="7" t="e">
        <f>LOOKUP($P27,$Z14:$Z51,$AA14:$AA51)</f>
        <v>#N/A</v>
      </c>
      <c r="R27" s="5"/>
      <c r="S27" s="6"/>
      <c r="T27" s="7" t="e">
        <f>LOOKUP($S27,$Z14:$Z51,$AA14:$AA51)</f>
        <v>#N/A</v>
      </c>
      <c r="U27" s="23" t="e">
        <f t="shared" si="0"/>
        <v>#N/A</v>
      </c>
      <c r="V27" s="13"/>
      <c r="Z27" s="1">
        <v>14</v>
      </c>
      <c r="AA27" s="1">
        <v>13</v>
      </c>
    </row>
    <row r="28" spans="1:27" hidden="1">
      <c r="A28" s="14">
        <v>15</v>
      </c>
      <c r="B28" s="15"/>
      <c r="C28" s="16"/>
      <c r="D28" s="14"/>
      <c r="E28" s="15"/>
      <c r="F28" s="17" t="e">
        <f>LOOKUP($E28,$Z14:$Z52,$AA14:$AA52)</f>
        <v>#N/A</v>
      </c>
      <c r="G28" s="14"/>
      <c r="H28" s="15"/>
      <c r="I28" s="15"/>
      <c r="J28" s="15"/>
      <c r="K28" s="16" t="e">
        <f>LOOKUP($J28,$Z14:$Z52,$AA14:$AA52)</f>
        <v>#N/A</v>
      </c>
      <c r="L28" s="14"/>
      <c r="M28" s="15"/>
      <c r="N28" s="16" t="e">
        <f>LOOKUP($M28,$Z14:$Z52,$AA14:$AA52)</f>
        <v>#N/A</v>
      </c>
      <c r="O28" s="14"/>
      <c r="P28" s="15"/>
      <c r="Q28" s="16" t="e">
        <f>LOOKUP($P28,$Z14:$Z52,$AA14:$AA52)</f>
        <v>#N/A</v>
      </c>
      <c r="R28" s="14"/>
      <c r="S28" s="15"/>
      <c r="T28" s="16" t="e">
        <f>LOOKUP($S28,$Z14:$Z52,$AA14:$AA52)</f>
        <v>#N/A</v>
      </c>
      <c r="U28" s="18" t="e">
        <f t="shared" ref="U28:U40" si="1">F28+K28+N28+Q28+T28</f>
        <v>#N/A</v>
      </c>
      <c r="V28" s="19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1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1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1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1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1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1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1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1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1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1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1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1"/>
        <v>#N/A</v>
      </c>
      <c r="V40" s="13"/>
      <c r="Z40" s="1">
        <v>27</v>
      </c>
      <c r="AA40" s="1">
        <v>0</v>
      </c>
    </row>
    <row r="43" spans="1:27">
      <c r="A43" s="99"/>
      <c r="B43" s="99"/>
      <c r="C43" s="99"/>
    </row>
    <row r="45" spans="1:27">
      <c r="A45">
        <v>1</v>
      </c>
      <c r="B45" s="99" t="s">
        <v>52</v>
      </c>
      <c r="C45" s="99" t="s">
        <v>53</v>
      </c>
    </row>
    <row r="46" spans="1:27">
      <c r="A46">
        <v>2</v>
      </c>
      <c r="B46" s="99" t="s">
        <v>48</v>
      </c>
      <c r="C46" s="99" t="s">
        <v>49</v>
      </c>
    </row>
    <row r="47" spans="1:27">
      <c r="A47">
        <v>3</v>
      </c>
      <c r="B47" s="99" t="s">
        <v>46</v>
      </c>
      <c r="C47" s="99" t="s">
        <v>47</v>
      </c>
    </row>
    <row r="48" spans="1:27">
      <c r="A48">
        <v>4</v>
      </c>
      <c r="B48" s="99" t="s">
        <v>50</v>
      </c>
      <c r="C48" s="99" t="s">
        <v>51</v>
      </c>
    </row>
    <row r="49" spans="1:3">
      <c r="A49">
        <v>5</v>
      </c>
      <c r="B49" s="99" t="s">
        <v>44</v>
      </c>
      <c r="C49" s="101" t="s">
        <v>45</v>
      </c>
    </row>
    <row r="50" spans="1:3">
      <c r="A50">
        <v>6</v>
      </c>
      <c r="B50" s="99" t="s">
        <v>56</v>
      </c>
      <c r="C50" s="99" t="s">
        <v>57</v>
      </c>
    </row>
    <row r="51" spans="1:3">
      <c r="A51">
        <v>7</v>
      </c>
      <c r="B51" s="99" t="s">
        <v>54</v>
      </c>
      <c r="C51" s="99" t="s">
        <v>55</v>
      </c>
    </row>
    <row r="52" spans="1:3">
      <c r="A52" s="99"/>
      <c r="B52" s="99"/>
      <c r="C52" s="99"/>
    </row>
    <row r="53" spans="1:3">
      <c r="A53" s="99"/>
      <c r="B53" s="99"/>
      <c r="C53" s="99"/>
    </row>
    <row r="54" spans="1:3">
      <c r="A54" s="99"/>
      <c r="B54" s="99"/>
      <c r="C54" s="99"/>
    </row>
    <row r="55" spans="1:3">
      <c r="A55" s="99"/>
      <c r="B55" s="99"/>
      <c r="C55" s="99"/>
    </row>
    <row r="56" spans="1:3">
      <c r="A56" s="99"/>
      <c r="B56" s="99"/>
      <c r="C56" s="101"/>
    </row>
    <row r="57" spans="1:3">
      <c r="A57" s="99"/>
      <c r="B57" s="99"/>
      <c r="C57" s="99"/>
    </row>
    <row r="77" spans="26:27">
      <c r="Z77" s="1">
        <v>1</v>
      </c>
      <c r="AA77" s="1">
        <v>30</v>
      </c>
    </row>
    <row r="78" spans="26:27">
      <c r="Z78" s="1">
        <v>2</v>
      </c>
      <c r="AA78" s="1">
        <v>27</v>
      </c>
    </row>
    <row r="79" spans="26:27">
      <c r="Z79" s="1">
        <v>3</v>
      </c>
      <c r="AA79" s="1">
        <v>25</v>
      </c>
    </row>
    <row r="80" spans="26:27">
      <c r="Z80" s="1">
        <v>4</v>
      </c>
      <c r="AA80" s="1">
        <v>23</v>
      </c>
    </row>
    <row r="81" spans="26:27">
      <c r="Z81" s="1">
        <v>5</v>
      </c>
      <c r="AA81" s="1">
        <v>22</v>
      </c>
    </row>
    <row r="82" spans="26:27">
      <c r="Z82" s="1">
        <v>6</v>
      </c>
      <c r="AA82" s="1">
        <v>21</v>
      </c>
    </row>
    <row r="83" spans="26:27">
      <c r="Z83" s="1">
        <v>7</v>
      </c>
      <c r="AA83" s="1">
        <v>20</v>
      </c>
    </row>
    <row r="84" spans="26:27">
      <c r="Z84" s="1">
        <v>8</v>
      </c>
      <c r="AA84" s="1">
        <v>19</v>
      </c>
    </row>
    <row r="85" spans="26:27">
      <c r="Z85" s="1">
        <v>9</v>
      </c>
      <c r="AA85" s="1">
        <v>18</v>
      </c>
    </row>
    <row r="86" spans="26:27">
      <c r="Z86" s="1">
        <v>10</v>
      </c>
      <c r="AA86" s="1">
        <v>17</v>
      </c>
    </row>
  </sheetData>
  <sortState ref="A45:C50">
    <sortCondition ref="A44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47" right="0.27559055118110237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A59"/>
  <sheetViews>
    <sheetView workbookViewId="0">
      <selection activeCell="B3" sqref="B3"/>
    </sheetView>
  </sheetViews>
  <sheetFormatPr defaultRowHeight="12.75"/>
  <cols>
    <col min="1" max="1" width="4.7109375" customWidth="1"/>
    <col min="2" max="2" width="17.7109375" customWidth="1"/>
    <col min="3" max="3" width="11.140625" customWidth="1"/>
    <col min="4" max="4" width="6.140625" customWidth="1"/>
    <col min="5" max="5" width="4.42578125" customWidth="1"/>
    <col min="6" max="6" width="4.85546875" customWidth="1"/>
    <col min="7" max="7" width="5.85546875" customWidth="1"/>
    <col min="8" max="8" width="6.42578125" customWidth="1"/>
    <col min="9" max="9" width="6.28515625" customWidth="1"/>
    <col min="10" max="11" width="5.5703125" customWidth="1"/>
    <col min="12" max="12" width="7.42578125" customWidth="1"/>
    <col min="13" max="13" width="4.42578125" customWidth="1"/>
    <col min="14" max="14" width="5" customWidth="1"/>
    <col min="15" max="15" width="7" customWidth="1"/>
    <col min="16" max="16" width="4.28515625" customWidth="1"/>
    <col min="17" max="17" width="5.140625" customWidth="1"/>
    <col min="18" max="18" width="5.85546875" customWidth="1"/>
    <col min="19" max="19" width="4.28515625" customWidth="1"/>
    <col min="20" max="20" width="4.85546875" customWidth="1"/>
    <col min="21" max="21" width="7.28515625" customWidth="1"/>
    <col min="22" max="22" width="5" customWidth="1"/>
    <col min="23" max="25" width="9.140625" customWidth="1"/>
    <col min="26" max="26" width="3.85546875" customWidth="1"/>
    <col min="27" max="27" width="5.140625" customWidth="1"/>
    <col min="28" max="28" width="9.140625" customWidth="1"/>
  </cols>
  <sheetData>
    <row r="3" spans="1:27" ht="15">
      <c r="B3" s="138" t="s">
        <v>178</v>
      </c>
    </row>
    <row r="4" spans="1:27">
      <c r="B4" t="s">
        <v>43</v>
      </c>
    </row>
    <row r="7" spans="1:27">
      <c r="B7" t="s">
        <v>15</v>
      </c>
      <c r="C7" t="s">
        <v>20</v>
      </c>
    </row>
    <row r="9" spans="1:27">
      <c r="B9" t="s">
        <v>16</v>
      </c>
    </row>
    <row r="11" spans="1:27" ht="13.5" thickBot="1"/>
    <row r="12" spans="1:27" ht="33" customHeight="1" thickBot="1">
      <c r="A12" s="107"/>
      <c r="B12" s="108"/>
      <c r="C12" s="109"/>
      <c r="D12" s="118" t="s">
        <v>40</v>
      </c>
      <c r="E12" s="119"/>
      <c r="F12" s="120"/>
      <c r="G12" s="118" t="s">
        <v>38</v>
      </c>
      <c r="H12" s="119"/>
      <c r="I12" s="119"/>
      <c r="J12" s="119"/>
      <c r="K12" s="120"/>
      <c r="L12" s="118" t="s">
        <v>3</v>
      </c>
      <c r="M12" s="119"/>
      <c r="N12" s="120"/>
      <c r="O12" s="118" t="s">
        <v>37</v>
      </c>
      <c r="P12" s="119"/>
      <c r="Q12" s="120"/>
      <c r="R12" s="121" t="s">
        <v>34</v>
      </c>
      <c r="S12" s="122"/>
      <c r="T12" s="123"/>
      <c r="U12" s="116" t="s">
        <v>14</v>
      </c>
      <c r="V12" s="117"/>
    </row>
    <row r="13" spans="1:27" s="84" customFormat="1" ht="23.25" customHeight="1" thickBot="1">
      <c r="A13" s="88"/>
      <c r="B13" s="89" t="s">
        <v>1</v>
      </c>
      <c r="C13" s="90" t="s">
        <v>2</v>
      </c>
      <c r="D13" s="88" t="s">
        <v>12</v>
      </c>
      <c r="E13" s="89" t="s">
        <v>4</v>
      </c>
      <c r="F13" s="90" t="s">
        <v>5</v>
      </c>
      <c r="G13" s="88" t="s">
        <v>6</v>
      </c>
      <c r="H13" s="89" t="s">
        <v>7</v>
      </c>
      <c r="I13" s="89" t="s">
        <v>8</v>
      </c>
      <c r="J13" s="89" t="s">
        <v>4</v>
      </c>
      <c r="K13" s="90" t="s">
        <v>5</v>
      </c>
      <c r="L13" s="88" t="s">
        <v>13</v>
      </c>
      <c r="M13" s="89" t="s">
        <v>4</v>
      </c>
      <c r="N13" s="90" t="s">
        <v>5</v>
      </c>
      <c r="O13" s="88" t="s">
        <v>13</v>
      </c>
      <c r="P13" s="89" t="s">
        <v>4</v>
      </c>
      <c r="Q13" s="90" t="s">
        <v>5</v>
      </c>
      <c r="R13" s="88" t="s">
        <v>35</v>
      </c>
      <c r="S13" s="89" t="s">
        <v>4</v>
      </c>
      <c r="T13" s="90" t="s">
        <v>5</v>
      </c>
      <c r="U13" s="88" t="s">
        <v>9</v>
      </c>
      <c r="V13" s="90" t="s">
        <v>4</v>
      </c>
      <c r="Z13" s="84" t="s">
        <v>10</v>
      </c>
      <c r="AA13" s="84" t="s">
        <v>11</v>
      </c>
    </row>
    <row r="14" spans="1:27" ht="13.5" thickBot="1">
      <c r="A14" s="42">
        <v>1</v>
      </c>
      <c r="B14" s="73" t="s">
        <v>115</v>
      </c>
      <c r="C14" s="97" t="s">
        <v>55</v>
      </c>
      <c r="D14" s="50">
        <v>28</v>
      </c>
      <c r="E14" s="43">
        <v>3</v>
      </c>
      <c r="F14" s="54">
        <f>LOOKUP($E14,$Z13:$Z39,$AA13:$AA39)</f>
        <v>25</v>
      </c>
      <c r="G14" s="93">
        <v>2.5099999999999998</v>
      </c>
      <c r="H14" s="62">
        <v>2.6</v>
      </c>
      <c r="I14" s="73">
        <v>2.56</v>
      </c>
      <c r="J14" s="43">
        <v>2</v>
      </c>
      <c r="K14" s="44">
        <f>LOOKUP($J14,$Z14:$Z40,$AA14:$AA40)</f>
        <v>27</v>
      </c>
      <c r="L14" s="91">
        <v>13.18</v>
      </c>
      <c r="M14" s="43">
        <v>2</v>
      </c>
      <c r="N14" s="56">
        <f>LOOKUP($M14,$Z14:$Z40,$AA14:$AA40)</f>
        <v>27</v>
      </c>
      <c r="O14" s="61">
        <v>24</v>
      </c>
      <c r="P14" s="43">
        <v>1</v>
      </c>
      <c r="Q14" s="44">
        <f>LOOKUP($P14,$Z14:$Z40,$AA14:$AA40)</f>
        <v>30</v>
      </c>
      <c r="R14" s="131">
        <v>29.61</v>
      </c>
      <c r="S14" s="43">
        <v>2</v>
      </c>
      <c r="T14" s="56">
        <f>LOOKUP($S14,$Z14:$Z40,$AA14:$AA40)</f>
        <v>27</v>
      </c>
      <c r="U14" s="47">
        <f>F14+K14+N14+Q14+T14</f>
        <v>136</v>
      </c>
      <c r="V14" s="48">
        <v>2</v>
      </c>
      <c r="Z14" s="1">
        <v>1</v>
      </c>
      <c r="AA14" s="1">
        <v>30</v>
      </c>
    </row>
    <row r="15" spans="1:27" ht="13.5" thickBot="1">
      <c r="A15" s="3">
        <v>2</v>
      </c>
      <c r="B15" s="85" t="s">
        <v>116</v>
      </c>
      <c r="C15" s="76" t="s">
        <v>68</v>
      </c>
      <c r="D15" s="51">
        <v>27</v>
      </c>
      <c r="E15" s="2">
        <v>4</v>
      </c>
      <c r="F15" s="54">
        <f>LOOKUP($E15,$Z14:$Z40,$AA14:$AA40)</f>
        <v>23</v>
      </c>
      <c r="G15" s="75">
        <v>2.25</v>
      </c>
      <c r="H15" s="30">
        <v>2.33</v>
      </c>
      <c r="I15" s="85">
        <v>2.3199999999999998</v>
      </c>
      <c r="J15" s="2">
        <v>6</v>
      </c>
      <c r="K15" s="4">
        <f>LOOKUP($J15,$Z14:$Z40,$AA14:$AA40)</f>
        <v>21</v>
      </c>
      <c r="L15" s="92" t="s">
        <v>117</v>
      </c>
      <c r="M15" s="2">
        <v>7</v>
      </c>
      <c r="N15" s="57">
        <f>LOOKUP($M15,$Z14:$Z40,$AA14:$AA40)</f>
        <v>20</v>
      </c>
      <c r="O15" s="3">
        <v>30.48</v>
      </c>
      <c r="P15" s="2">
        <v>7</v>
      </c>
      <c r="Q15" s="4">
        <f>LOOKUP($P15,$Z14:$Z40,$AA14:$AA40)</f>
        <v>20</v>
      </c>
      <c r="R15" s="78">
        <v>32.18</v>
      </c>
      <c r="S15" s="2">
        <v>5</v>
      </c>
      <c r="T15" s="57">
        <f>LOOKUP($S15,$Z14:$Z40,$AA14:$AA40)</f>
        <v>22</v>
      </c>
      <c r="U15" s="47">
        <f t="shared" ref="U15:U40" si="0">F15+K15+N15+Q15+T15</f>
        <v>106</v>
      </c>
      <c r="V15" s="11">
        <v>6</v>
      </c>
      <c r="Z15" s="1">
        <v>2</v>
      </c>
      <c r="AA15" s="1">
        <v>27</v>
      </c>
    </row>
    <row r="16" spans="1:27" ht="13.5" thickBot="1">
      <c r="A16" s="3">
        <v>3</v>
      </c>
      <c r="B16" s="85" t="s">
        <v>118</v>
      </c>
      <c r="C16" s="76" t="s">
        <v>119</v>
      </c>
      <c r="D16" s="51">
        <v>9</v>
      </c>
      <c r="E16" s="2">
        <v>7</v>
      </c>
      <c r="F16" s="54">
        <f>LOOKUP($E16,$Z14:$Z40,$AA14:$AA40)</f>
        <v>20</v>
      </c>
      <c r="G16" s="41">
        <v>1.5</v>
      </c>
      <c r="H16" s="85">
        <v>2.12</v>
      </c>
      <c r="I16" s="30">
        <v>2.35</v>
      </c>
      <c r="J16" s="2">
        <v>5</v>
      </c>
      <c r="K16" s="4">
        <f>LOOKUP($J16,$Z14:$Z40,$AA14:$AA40)</f>
        <v>22</v>
      </c>
      <c r="L16" s="92" t="s">
        <v>117</v>
      </c>
      <c r="M16" s="2">
        <v>7</v>
      </c>
      <c r="N16" s="57">
        <f>LOOKUP($M16,$Z14:$Z40,$AA14:$AA40)</f>
        <v>20</v>
      </c>
      <c r="O16" s="36">
        <v>25.2</v>
      </c>
      <c r="P16" s="2">
        <v>5</v>
      </c>
      <c r="Q16" s="4">
        <f>LOOKUP($P16,$Z14:$Z40,$AA14:$AA40)</f>
        <v>22</v>
      </c>
      <c r="R16" s="78">
        <v>30.45</v>
      </c>
      <c r="S16" s="2">
        <v>3</v>
      </c>
      <c r="T16" s="57">
        <f>LOOKUP($S16,$Z14:$Z40,$AA14:$AA40)</f>
        <v>25</v>
      </c>
      <c r="U16" s="47">
        <f t="shared" si="0"/>
        <v>109</v>
      </c>
      <c r="V16" s="139">
        <v>5</v>
      </c>
      <c r="Z16" s="1">
        <v>3</v>
      </c>
      <c r="AA16" s="1">
        <v>25</v>
      </c>
    </row>
    <row r="17" spans="1:27" ht="13.5" thickBot="1">
      <c r="A17" s="3">
        <v>4</v>
      </c>
      <c r="B17" s="85" t="s">
        <v>120</v>
      </c>
      <c r="C17" s="76" t="s">
        <v>121</v>
      </c>
      <c r="D17" s="51">
        <v>33</v>
      </c>
      <c r="E17" s="2">
        <v>2</v>
      </c>
      <c r="F17" s="54">
        <f>LOOKUP($E17,$Z14:$Z41,$AA14:$AA41)</f>
        <v>27</v>
      </c>
      <c r="G17" s="75">
        <v>2.4300000000000002</v>
      </c>
      <c r="H17" s="85">
        <v>2.5099999999999998</v>
      </c>
      <c r="I17" s="30">
        <v>2.57</v>
      </c>
      <c r="J17" s="2">
        <v>3</v>
      </c>
      <c r="K17" s="4">
        <f>LOOKUP($J17,$Z14:$Z41,$AA14:$AA41)</f>
        <v>25</v>
      </c>
      <c r="L17" s="51">
        <v>10.52</v>
      </c>
      <c r="M17" s="2">
        <v>1</v>
      </c>
      <c r="N17" s="57">
        <f>LOOKUP($M17,$Z14:$Z41,$AA14:$AA41)</f>
        <v>30</v>
      </c>
      <c r="O17" s="3">
        <v>24.19</v>
      </c>
      <c r="P17" s="2">
        <v>2</v>
      </c>
      <c r="Q17" s="4">
        <f>LOOKUP($P17,$Z14:$Z41,$AA14:$AA41)</f>
        <v>27</v>
      </c>
      <c r="R17" s="78">
        <v>21.21</v>
      </c>
      <c r="S17" s="2">
        <v>1</v>
      </c>
      <c r="T17" s="57">
        <f>LOOKUP($S17,$Z14:$Z41,$AA14:$AA41)</f>
        <v>30</v>
      </c>
      <c r="U17" s="47">
        <f t="shared" si="0"/>
        <v>139</v>
      </c>
      <c r="V17" s="11">
        <v>1</v>
      </c>
      <c r="Z17" s="1">
        <v>4</v>
      </c>
      <c r="AA17" s="1">
        <v>23</v>
      </c>
    </row>
    <row r="18" spans="1:27" ht="13.5" thickBot="1">
      <c r="A18" s="3">
        <v>5</v>
      </c>
      <c r="B18" s="85" t="s">
        <v>122</v>
      </c>
      <c r="C18" s="76" t="s">
        <v>55</v>
      </c>
      <c r="D18" s="51">
        <v>21</v>
      </c>
      <c r="E18" s="2">
        <v>5</v>
      </c>
      <c r="F18" s="54">
        <f>LOOKUP($E18,$Z14:$Z42,$AA14:$AA42)</f>
        <v>22</v>
      </c>
      <c r="G18" s="75">
        <v>1.92</v>
      </c>
      <c r="H18" s="85">
        <v>1.92</v>
      </c>
      <c r="I18" s="30">
        <v>2.02</v>
      </c>
      <c r="J18" s="2">
        <v>7</v>
      </c>
      <c r="K18" s="4">
        <f>LOOKUP($J18,$Z14:$Z42,$AA14:$AA42)</f>
        <v>20</v>
      </c>
      <c r="L18" s="92" t="s">
        <v>117</v>
      </c>
      <c r="M18" s="2">
        <v>7</v>
      </c>
      <c r="N18" s="57">
        <f>LOOKUP($M18,$Z14:$Z42,$AA14:$AA42)</f>
        <v>20</v>
      </c>
      <c r="O18" s="36">
        <v>29</v>
      </c>
      <c r="P18" s="2">
        <v>6</v>
      </c>
      <c r="Q18" s="4">
        <f>LOOKUP($P18,$Z14:$Z42,$AA14:$AA42)</f>
        <v>21</v>
      </c>
      <c r="R18" s="78">
        <v>55.12</v>
      </c>
      <c r="S18" s="2">
        <v>7</v>
      </c>
      <c r="T18" s="57">
        <f>LOOKUP($S18,$Z14:$Z42,$AA14:$AA42)</f>
        <v>20</v>
      </c>
      <c r="U18" s="47">
        <f t="shared" si="0"/>
        <v>103</v>
      </c>
      <c r="V18" s="11">
        <v>7</v>
      </c>
      <c r="Z18" s="1">
        <v>5</v>
      </c>
      <c r="AA18" s="1">
        <v>22</v>
      </c>
    </row>
    <row r="19" spans="1:27" ht="13.5" thickBot="1">
      <c r="A19" s="3">
        <v>6</v>
      </c>
      <c r="B19" s="85" t="s">
        <v>123</v>
      </c>
      <c r="C19" s="76" t="s">
        <v>124</v>
      </c>
      <c r="D19" s="51">
        <v>19</v>
      </c>
      <c r="E19" s="2">
        <v>6</v>
      </c>
      <c r="F19" s="54">
        <f>LOOKUP($E19,$Z14:$Z43,$AA14:$AA43)</f>
        <v>21</v>
      </c>
      <c r="G19" s="10">
        <v>2.4900000000000002</v>
      </c>
      <c r="H19" s="68">
        <v>1</v>
      </c>
      <c r="I19" s="85">
        <v>2.48</v>
      </c>
      <c r="J19" s="2">
        <v>4</v>
      </c>
      <c r="K19" s="4">
        <f>LOOKUP($J19,$Z14:$Z43,$AA14:$AA43)</f>
        <v>23</v>
      </c>
      <c r="L19" s="92">
        <v>19.829999999999998</v>
      </c>
      <c r="M19" s="2">
        <v>4</v>
      </c>
      <c r="N19" s="57">
        <f>LOOKUP($M19,$Z14:$Z43,$AA14:$AA43)</f>
        <v>23</v>
      </c>
      <c r="O19" s="3">
        <v>24.69</v>
      </c>
      <c r="P19" s="2">
        <v>4</v>
      </c>
      <c r="Q19" s="4">
        <f>LOOKUP($P19,$Z14:$Z43,$AA14:$AA43)</f>
        <v>23</v>
      </c>
      <c r="R19" s="132">
        <v>30.6</v>
      </c>
      <c r="S19" s="2">
        <v>4</v>
      </c>
      <c r="T19" s="57">
        <f>LOOKUP($S19,$Z14:$Z43,$AA14:$AA43)</f>
        <v>23</v>
      </c>
      <c r="U19" s="47">
        <f t="shared" si="0"/>
        <v>113</v>
      </c>
      <c r="V19" s="11">
        <v>4</v>
      </c>
      <c r="Z19" s="1">
        <v>6</v>
      </c>
      <c r="AA19" s="1">
        <v>21</v>
      </c>
    </row>
    <row r="20" spans="1:27">
      <c r="A20" s="3">
        <v>7</v>
      </c>
      <c r="B20" s="85" t="s">
        <v>125</v>
      </c>
      <c r="C20" s="76" t="s">
        <v>57</v>
      </c>
      <c r="D20" s="51">
        <v>34</v>
      </c>
      <c r="E20" s="2">
        <v>1</v>
      </c>
      <c r="F20" s="54">
        <f>LOOKUP($E20,$Z14:$Z44,$AA14:$AA44)</f>
        <v>30</v>
      </c>
      <c r="G20" s="41">
        <v>2.6</v>
      </c>
      <c r="H20" s="30">
        <v>2.68</v>
      </c>
      <c r="I20" s="85">
        <v>2.62</v>
      </c>
      <c r="J20" s="2">
        <v>1</v>
      </c>
      <c r="K20" s="4">
        <f>LOOKUP($J20,$Z14:$Z44,$AA14:$AA44)</f>
        <v>30</v>
      </c>
      <c r="L20" s="51">
        <v>17.66</v>
      </c>
      <c r="M20" s="2">
        <v>3</v>
      </c>
      <c r="N20" s="57">
        <f>LOOKUP($M20,$Z14:$Z44,$AA14:$AA44)</f>
        <v>25</v>
      </c>
      <c r="O20" s="3">
        <v>24.43</v>
      </c>
      <c r="P20" s="2">
        <v>3</v>
      </c>
      <c r="Q20" s="4">
        <f>LOOKUP($P20,$Z14:$Z44,$AA14:$AA44)</f>
        <v>25</v>
      </c>
      <c r="R20" s="132">
        <v>34.71</v>
      </c>
      <c r="S20" s="2">
        <v>6</v>
      </c>
      <c r="T20" s="57">
        <f>LOOKUP($S20,$Z14:$Z44,$AA14:$AA44)</f>
        <v>21</v>
      </c>
      <c r="U20" s="47">
        <f t="shared" si="0"/>
        <v>131</v>
      </c>
      <c r="V20" s="11">
        <v>3</v>
      </c>
      <c r="Z20" s="1">
        <v>7</v>
      </c>
      <c r="AA20" s="1">
        <v>20</v>
      </c>
    </row>
    <row r="21" spans="1:27" ht="13.5" hidden="1" thickBot="1">
      <c r="A21" s="5">
        <v>8</v>
      </c>
      <c r="B21" s="72"/>
      <c r="C21" s="98"/>
      <c r="D21" s="52"/>
      <c r="E21" s="6"/>
      <c r="F21" s="55" t="e">
        <f>LOOKUP($E21,$Z14:$Z45,$AA14:$AA45)</f>
        <v>#N/A</v>
      </c>
      <c r="G21" s="74"/>
      <c r="H21" s="72"/>
      <c r="I21" s="31"/>
      <c r="J21" s="6"/>
      <c r="K21" s="7" t="e">
        <f>LOOKUP($J21,$Z14:$Z45,$AA14:$AA45)</f>
        <v>#N/A</v>
      </c>
      <c r="L21" s="52"/>
      <c r="M21" s="6"/>
      <c r="N21" s="58" t="e">
        <f>LOOKUP($M21,$Z14:$Z45,$AA14:$AA45)</f>
        <v>#N/A</v>
      </c>
      <c r="O21" s="5"/>
      <c r="P21" s="6"/>
      <c r="Q21" s="7" t="e">
        <f>LOOKUP($P21,$Z14:$Z45,$AA14:$AA45)</f>
        <v>#N/A</v>
      </c>
      <c r="R21" s="52"/>
      <c r="S21" s="6"/>
      <c r="T21" s="58" t="e">
        <f>LOOKUP($S21,$Z14:$Z45,$AA14:$AA45)</f>
        <v>#N/A</v>
      </c>
      <c r="U21" s="12" t="e">
        <f t="shared" si="0"/>
        <v>#N/A</v>
      </c>
      <c r="V21" s="13"/>
      <c r="Z21" s="1">
        <v>8</v>
      </c>
      <c r="AA21" s="1">
        <v>19</v>
      </c>
    </row>
    <row r="22" spans="1:27" hidden="1">
      <c r="A22" s="14">
        <v>9</v>
      </c>
      <c r="B22" s="15"/>
      <c r="C22" s="16"/>
      <c r="D22" s="14"/>
      <c r="E22" s="15"/>
      <c r="F22" s="17" t="e">
        <f>LOOKUP($E22,$Z14:$Z46,$AA14:$AA46)</f>
        <v>#N/A</v>
      </c>
      <c r="G22" s="14"/>
      <c r="H22" s="15"/>
      <c r="I22" s="15"/>
      <c r="J22" s="15"/>
      <c r="K22" s="16" t="e">
        <f>LOOKUP($J22,$Z14:$Z46,$AA14:$AA46)</f>
        <v>#N/A</v>
      </c>
      <c r="L22" s="14"/>
      <c r="M22" s="15"/>
      <c r="N22" s="16" t="e">
        <f>LOOKUP($M22,$Z14:$Z46,$AA14:$AA46)</f>
        <v>#N/A</v>
      </c>
      <c r="O22" s="14"/>
      <c r="P22" s="15"/>
      <c r="Q22" s="16" t="e">
        <f>LOOKUP($P22,$Z14:$Z46,$AA14:$AA46)</f>
        <v>#N/A</v>
      </c>
      <c r="R22" s="14"/>
      <c r="S22" s="15"/>
      <c r="T22" s="16" t="e">
        <f>LOOKUP($S22,$Z14:$Z46,$AA14:$AA46)</f>
        <v>#N/A</v>
      </c>
      <c r="U22" s="18" t="e">
        <f t="shared" si="0"/>
        <v>#N/A</v>
      </c>
      <c r="V22" s="19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8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8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8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8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8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8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8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8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8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8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8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8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8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8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8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8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8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140" t="e">
        <f>LOOKUP($S40,$Z14:$Z64,$AA14:$AA64)</f>
        <v>#N/A</v>
      </c>
      <c r="U40" s="141" t="e">
        <f t="shared" si="0"/>
        <v>#N/A</v>
      </c>
      <c r="V40" s="142"/>
      <c r="Z40" s="1">
        <v>27</v>
      </c>
      <c r="AA40" s="1">
        <v>0</v>
      </c>
    </row>
    <row r="41" spans="1:27">
      <c r="T41" s="99"/>
      <c r="U41" s="100"/>
      <c r="V41" s="99"/>
    </row>
    <row r="42" spans="1:27">
      <c r="A42" s="99">
        <v>1</v>
      </c>
      <c r="B42" t="s">
        <v>120</v>
      </c>
      <c r="C42" t="s">
        <v>121</v>
      </c>
      <c r="T42" s="99"/>
      <c r="U42" s="100"/>
      <c r="V42" s="99"/>
    </row>
    <row r="43" spans="1:27">
      <c r="A43" s="99">
        <v>2</v>
      </c>
      <c r="B43" t="s">
        <v>115</v>
      </c>
      <c r="C43" t="s">
        <v>55</v>
      </c>
    </row>
    <row r="44" spans="1:27">
      <c r="A44">
        <v>3</v>
      </c>
      <c r="B44" t="s">
        <v>125</v>
      </c>
      <c r="C44" t="s">
        <v>57</v>
      </c>
    </row>
    <row r="45" spans="1:27">
      <c r="A45" s="99">
        <v>4</v>
      </c>
      <c r="B45" t="s">
        <v>123</v>
      </c>
      <c r="C45" t="s">
        <v>124</v>
      </c>
    </row>
    <row r="46" spans="1:27">
      <c r="A46" s="99">
        <v>5</v>
      </c>
      <c r="B46" t="s">
        <v>118</v>
      </c>
      <c r="C46" t="s">
        <v>119</v>
      </c>
    </row>
    <row r="47" spans="1:27">
      <c r="A47" s="99">
        <v>6</v>
      </c>
      <c r="B47" t="s">
        <v>116</v>
      </c>
      <c r="C47" t="s">
        <v>68</v>
      </c>
    </row>
    <row r="48" spans="1:27">
      <c r="A48" s="99">
        <v>7</v>
      </c>
      <c r="B48" t="s">
        <v>122</v>
      </c>
      <c r="C48" t="s">
        <v>55</v>
      </c>
    </row>
    <row r="52" spans="1:3">
      <c r="A52" s="100"/>
      <c r="B52" s="101"/>
      <c r="C52" s="101"/>
    </row>
    <row r="53" spans="1:3">
      <c r="A53" s="100"/>
      <c r="B53" s="101"/>
      <c r="C53" s="101"/>
    </row>
    <row r="54" spans="1:3">
      <c r="A54" s="100"/>
      <c r="B54" s="101"/>
      <c r="C54" s="101"/>
    </row>
    <row r="55" spans="1:3">
      <c r="A55" s="102"/>
      <c r="B55" s="101"/>
      <c r="C55" s="101"/>
    </row>
    <row r="56" spans="1:3">
      <c r="A56" s="100"/>
      <c r="B56" s="101"/>
      <c r="C56" s="101"/>
    </row>
    <row r="57" spans="1:3">
      <c r="A57" s="100"/>
      <c r="B57" s="101"/>
      <c r="C57" s="101"/>
    </row>
    <row r="58" spans="1:3">
      <c r="A58" s="100"/>
      <c r="B58" s="101"/>
      <c r="C58" s="101"/>
    </row>
    <row r="59" spans="1:3">
      <c r="A59" s="100"/>
      <c r="B59" s="101"/>
      <c r="C59" s="101"/>
    </row>
  </sheetData>
  <sortState ref="A42:C50">
    <sortCondition ref="A42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1.0900000000000001" right="0.74803149606299213" top="0.98425196850393704" bottom="2.1653543307086616" header="0.51181102362204722" footer="0.51181102362204722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A48"/>
  <sheetViews>
    <sheetView workbookViewId="0">
      <selection activeCell="A3" sqref="A3:W48"/>
    </sheetView>
  </sheetViews>
  <sheetFormatPr defaultRowHeight="12.75"/>
  <cols>
    <col min="1" max="1" width="4.42578125" customWidth="1"/>
    <col min="2" max="2" width="22.5703125" customWidth="1"/>
    <col min="3" max="3" width="11.42578125" customWidth="1"/>
    <col min="4" max="4" width="5.5703125" customWidth="1"/>
    <col min="5" max="5" width="3.5703125" customWidth="1"/>
    <col min="6" max="6" width="5.5703125" customWidth="1"/>
    <col min="7" max="7" width="5" customWidth="1"/>
    <col min="8" max="8" width="6" customWidth="1"/>
    <col min="9" max="9" width="5.85546875" customWidth="1"/>
    <col min="10" max="10" width="4.140625" customWidth="1"/>
    <col min="11" max="11" width="5.28515625" customWidth="1"/>
    <col min="12" max="12" width="9.140625" customWidth="1"/>
    <col min="13" max="13" width="3.42578125" customWidth="1"/>
    <col min="14" max="14" width="5.28515625" customWidth="1"/>
    <col min="15" max="15" width="9.140625" customWidth="1"/>
    <col min="16" max="16" width="3.7109375" customWidth="1"/>
    <col min="17" max="17" width="5.28515625" customWidth="1"/>
    <col min="18" max="18" width="9.140625" customWidth="1"/>
    <col min="19" max="19" width="3.42578125" customWidth="1"/>
    <col min="20" max="21" width="5.85546875" customWidth="1"/>
    <col min="22" max="22" width="6.7109375" customWidth="1"/>
    <col min="23" max="25" width="9.140625" customWidth="1"/>
    <col min="26" max="27" width="8.85546875" customWidth="1"/>
  </cols>
  <sheetData>
    <row r="3" spans="1:27" ht="15">
      <c r="B3" s="138" t="s">
        <v>179</v>
      </c>
    </row>
    <row r="4" spans="1:27">
      <c r="B4" t="s">
        <v>43</v>
      </c>
    </row>
    <row r="7" spans="1:27">
      <c r="B7" t="s">
        <v>15</v>
      </c>
      <c r="C7" t="s">
        <v>21</v>
      </c>
    </row>
    <row r="9" spans="1:27">
      <c r="B9" t="s">
        <v>16</v>
      </c>
    </row>
    <row r="11" spans="1:27" ht="13.5" thickBot="1"/>
    <row r="12" spans="1:27" ht="30.75" customHeight="1" thickBot="1">
      <c r="A12" s="107"/>
      <c r="B12" s="108"/>
      <c r="C12" s="109"/>
      <c r="D12" s="118" t="s">
        <v>40</v>
      </c>
      <c r="E12" s="119"/>
      <c r="F12" s="120"/>
      <c r="G12" s="118" t="s">
        <v>38</v>
      </c>
      <c r="H12" s="119"/>
      <c r="I12" s="119"/>
      <c r="J12" s="119"/>
      <c r="K12" s="120"/>
      <c r="L12" s="118" t="s">
        <v>3</v>
      </c>
      <c r="M12" s="119"/>
      <c r="N12" s="120"/>
      <c r="O12" s="118" t="s">
        <v>37</v>
      </c>
      <c r="P12" s="119"/>
      <c r="Q12" s="120"/>
      <c r="R12" s="121" t="s">
        <v>34</v>
      </c>
      <c r="S12" s="122"/>
      <c r="T12" s="123"/>
      <c r="U12" s="116" t="s">
        <v>14</v>
      </c>
      <c r="V12" s="117"/>
    </row>
    <row r="13" spans="1:27" s="84" customFormat="1" ht="20.25" thickBot="1">
      <c r="A13" s="88" t="s">
        <v>0</v>
      </c>
      <c r="B13" s="89" t="s">
        <v>1</v>
      </c>
      <c r="C13" s="90" t="s">
        <v>2</v>
      </c>
      <c r="D13" s="88" t="s">
        <v>12</v>
      </c>
      <c r="E13" s="89" t="s">
        <v>4</v>
      </c>
      <c r="F13" s="90" t="s">
        <v>5</v>
      </c>
      <c r="G13" s="88" t="s">
        <v>6</v>
      </c>
      <c r="H13" s="89" t="s">
        <v>7</v>
      </c>
      <c r="I13" s="89" t="s">
        <v>8</v>
      </c>
      <c r="J13" s="89" t="s">
        <v>4</v>
      </c>
      <c r="K13" s="90" t="s">
        <v>5</v>
      </c>
      <c r="L13" s="88" t="s">
        <v>13</v>
      </c>
      <c r="M13" s="89" t="s">
        <v>4</v>
      </c>
      <c r="N13" s="90" t="s">
        <v>5</v>
      </c>
      <c r="O13" s="88" t="s">
        <v>13</v>
      </c>
      <c r="P13" s="89" t="s">
        <v>4</v>
      </c>
      <c r="Q13" s="90" t="s">
        <v>5</v>
      </c>
      <c r="R13" s="88" t="s">
        <v>35</v>
      </c>
      <c r="S13" s="89" t="s">
        <v>4</v>
      </c>
      <c r="T13" s="90" t="s">
        <v>5</v>
      </c>
      <c r="U13" s="88" t="s">
        <v>9</v>
      </c>
      <c r="V13" s="90" t="s">
        <v>4</v>
      </c>
      <c r="Z13" s="84" t="s">
        <v>10</v>
      </c>
      <c r="AA13" s="84" t="s">
        <v>11</v>
      </c>
    </row>
    <row r="14" spans="1:27" ht="13.5" thickBot="1">
      <c r="A14" s="42">
        <v>1</v>
      </c>
      <c r="B14" s="73" t="s">
        <v>126</v>
      </c>
      <c r="C14" s="97" t="s">
        <v>127</v>
      </c>
      <c r="D14" s="50">
        <v>35</v>
      </c>
      <c r="E14" s="43">
        <v>1</v>
      </c>
      <c r="F14" s="53">
        <f>LOOKUP($E14,$Z14:$Z40,$AA14:$AA40)</f>
        <v>30</v>
      </c>
      <c r="G14" s="42">
        <v>2.4700000000000002</v>
      </c>
      <c r="H14" s="46">
        <v>2.56</v>
      </c>
      <c r="I14" s="43">
        <v>2.52</v>
      </c>
      <c r="J14" s="43">
        <v>3</v>
      </c>
      <c r="K14" s="44">
        <f>LOOKUP($J14,$Z14:$Z40,$AA14:$AA40)</f>
        <v>25</v>
      </c>
      <c r="L14" s="50">
        <v>13.56</v>
      </c>
      <c r="M14" s="43">
        <v>3</v>
      </c>
      <c r="N14" s="56">
        <f>LOOKUP($M14,$Z14:$Z40,$AA14:$AA40)</f>
        <v>25</v>
      </c>
      <c r="O14" s="42">
        <v>25.13</v>
      </c>
      <c r="P14" s="43">
        <v>3</v>
      </c>
      <c r="Q14" s="44">
        <f>LOOKUP($P14,$Z14:$Z40,$AA14:$AA40)</f>
        <v>25</v>
      </c>
      <c r="R14" s="50">
        <v>24.43</v>
      </c>
      <c r="S14" s="43">
        <v>3</v>
      </c>
      <c r="T14" s="56">
        <f>LOOKUP($S14,$Z14:$Z40,$AA14:$AA40)</f>
        <v>25</v>
      </c>
      <c r="U14" s="47">
        <f>F14+K14+N14+Q14+T14</f>
        <v>130</v>
      </c>
      <c r="V14" s="48">
        <v>3</v>
      </c>
      <c r="Z14" s="1">
        <v>1</v>
      </c>
      <c r="AA14" s="1">
        <v>30</v>
      </c>
    </row>
    <row r="15" spans="1:27" ht="13.5" thickBot="1">
      <c r="A15" s="3">
        <v>2</v>
      </c>
      <c r="B15" s="2" t="s">
        <v>128</v>
      </c>
      <c r="C15" s="4" t="s">
        <v>129</v>
      </c>
      <c r="D15" s="51">
        <v>13</v>
      </c>
      <c r="E15" s="2">
        <v>4</v>
      </c>
      <c r="F15" s="54">
        <f>LOOKUP($E15,$Z14:$Z40,$AA14:$AA40)</f>
        <v>23</v>
      </c>
      <c r="G15" s="3">
        <v>2.2799999999999998</v>
      </c>
      <c r="H15" s="30">
        <v>2.39</v>
      </c>
      <c r="I15" s="38">
        <v>2.37</v>
      </c>
      <c r="J15" s="2">
        <v>5</v>
      </c>
      <c r="K15" s="4">
        <f>LOOKUP($J15,$Z14:$Z40,$AA14:$AA40)</f>
        <v>22</v>
      </c>
      <c r="L15" s="92">
        <v>29.26</v>
      </c>
      <c r="M15" s="2">
        <v>5</v>
      </c>
      <c r="N15" s="57">
        <f>LOOKUP($M15,$Z14:$Z40,$AA14:$AA40)</f>
        <v>22</v>
      </c>
      <c r="O15" s="36">
        <v>31.3</v>
      </c>
      <c r="P15" s="2">
        <v>5</v>
      </c>
      <c r="Q15" s="4">
        <f>LOOKUP($P15,$Z14:$Z40,$AA14:$AA40)</f>
        <v>22</v>
      </c>
      <c r="R15" s="51">
        <v>53.68</v>
      </c>
      <c r="S15" s="2">
        <v>5</v>
      </c>
      <c r="T15" s="57">
        <f>LOOKUP($S15,$Z14:$Z40,$AA14:$AA40)</f>
        <v>22</v>
      </c>
      <c r="U15" s="47">
        <f t="shared" ref="U15:U40" si="0">F15+K15+N15+Q15+T15</f>
        <v>111</v>
      </c>
      <c r="V15" s="11">
        <v>5</v>
      </c>
      <c r="Z15" s="1">
        <v>2</v>
      </c>
      <c r="AA15" s="1">
        <v>27</v>
      </c>
    </row>
    <row r="16" spans="1:27" ht="13.5" thickBot="1">
      <c r="A16" s="3">
        <v>3</v>
      </c>
      <c r="B16" s="2" t="s">
        <v>130</v>
      </c>
      <c r="C16" s="4" t="s">
        <v>64</v>
      </c>
      <c r="D16" s="51">
        <v>27</v>
      </c>
      <c r="E16" s="2">
        <v>2</v>
      </c>
      <c r="F16" s="54">
        <f>LOOKUP($E16,$Z14:$Z40,$AA14:$AA40)</f>
        <v>27</v>
      </c>
      <c r="G16" s="10">
        <v>2.58</v>
      </c>
      <c r="H16" s="2">
        <v>2.4900000000000002</v>
      </c>
      <c r="I16" s="68">
        <v>2.5</v>
      </c>
      <c r="J16" s="2">
        <v>2</v>
      </c>
      <c r="K16" s="4">
        <f>LOOKUP($J16,$Z14:$Z40,$AA14:$AA40)</f>
        <v>27</v>
      </c>
      <c r="L16" s="92">
        <v>11.55</v>
      </c>
      <c r="M16" s="2">
        <v>2</v>
      </c>
      <c r="N16" s="57">
        <f>LOOKUP($M16,$Z14:$Z40,$AA14:$AA40)</f>
        <v>27</v>
      </c>
      <c r="O16" s="3">
        <v>26.06</v>
      </c>
      <c r="P16" s="2">
        <v>4</v>
      </c>
      <c r="Q16" s="4">
        <f>LOOKUP($P16,$Z14:$Z40,$AA14:$AA40)</f>
        <v>23</v>
      </c>
      <c r="R16" s="51">
        <v>23.68</v>
      </c>
      <c r="S16" s="2">
        <v>2</v>
      </c>
      <c r="T16" s="57">
        <f>LOOKUP($S16,$Z14:$Z40,$AA14:$AA40)</f>
        <v>27</v>
      </c>
      <c r="U16" s="47">
        <f t="shared" si="0"/>
        <v>131</v>
      </c>
      <c r="V16" s="11">
        <v>2</v>
      </c>
      <c r="Z16" s="1">
        <v>3</v>
      </c>
      <c r="AA16" s="1">
        <v>25</v>
      </c>
    </row>
    <row r="17" spans="1:27" ht="13.5" thickBot="1">
      <c r="A17" s="3">
        <v>4</v>
      </c>
      <c r="B17" s="2" t="s">
        <v>131</v>
      </c>
      <c r="C17" s="4" t="s">
        <v>64</v>
      </c>
      <c r="D17" s="51">
        <v>35</v>
      </c>
      <c r="E17" s="2">
        <v>1</v>
      </c>
      <c r="F17" s="54">
        <f>LOOKUP($E17,$Z14:$Z41,$AA14:$AA41)</f>
        <v>30</v>
      </c>
      <c r="G17" s="3">
        <v>2.77</v>
      </c>
      <c r="H17" s="30">
        <v>2.83</v>
      </c>
      <c r="I17" s="85">
        <v>2.77</v>
      </c>
      <c r="J17" s="2">
        <v>1</v>
      </c>
      <c r="K17" s="4">
        <f>LOOKUP($J17,$Z14:$Z41,$AA14:$AA41)</f>
        <v>30</v>
      </c>
      <c r="L17" s="51">
        <v>10.32</v>
      </c>
      <c r="M17" s="2">
        <v>1</v>
      </c>
      <c r="N17" s="57">
        <f>LOOKUP($M17,$Z14:$Z41,$AA14:$AA41)</f>
        <v>30</v>
      </c>
      <c r="O17" s="3">
        <v>25.06</v>
      </c>
      <c r="P17" s="2">
        <v>2</v>
      </c>
      <c r="Q17" s="4">
        <f>LOOKUP($P17,$Z14:$Z41,$AA14:$AA41)</f>
        <v>27</v>
      </c>
      <c r="R17" s="78">
        <v>21.4</v>
      </c>
      <c r="S17" s="2">
        <v>1</v>
      </c>
      <c r="T17" s="57">
        <f>LOOKUP($S17,$Z14:$Z41,$AA14:$AA41)</f>
        <v>30</v>
      </c>
      <c r="U17" s="47">
        <f t="shared" si="0"/>
        <v>147</v>
      </c>
      <c r="V17" s="11">
        <v>1</v>
      </c>
      <c r="Z17" s="1">
        <v>4</v>
      </c>
      <c r="AA17" s="1">
        <v>23</v>
      </c>
    </row>
    <row r="18" spans="1:27" ht="13.5" thickBot="1">
      <c r="A18" s="5">
        <v>5</v>
      </c>
      <c r="B18" s="6" t="s">
        <v>132</v>
      </c>
      <c r="C18" s="7" t="s">
        <v>64</v>
      </c>
      <c r="D18" s="52">
        <v>20</v>
      </c>
      <c r="E18" s="6">
        <v>3</v>
      </c>
      <c r="F18" s="55">
        <f>LOOKUP($E18,$Z14:$Z42,$AA14:$AA42)</f>
        <v>25</v>
      </c>
      <c r="G18" s="64">
        <v>2.4</v>
      </c>
      <c r="H18" s="31">
        <v>2.44</v>
      </c>
      <c r="I18" s="72">
        <v>2.38</v>
      </c>
      <c r="J18" s="72">
        <v>4</v>
      </c>
      <c r="K18" s="4">
        <f>LOOKUP($J18,$Z15:$Z42,$AA15:$AA42)</f>
        <v>23</v>
      </c>
      <c r="L18" s="52">
        <v>13.96</v>
      </c>
      <c r="M18" s="6">
        <v>4</v>
      </c>
      <c r="N18" s="58">
        <f>LOOKUP($M18,$Z14:$Z42,$AA14:$AA42)</f>
        <v>23</v>
      </c>
      <c r="O18" s="64">
        <v>24</v>
      </c>
      <c r="P18" s="6">
        <v>1</v>
      </c>
      <c r="Q18" s="7">
        <f>LOOKUP($P18,$Z14:$Z42,$AA14:$AA42)</f>
        <v>30</v>
      </c>
      <c r="R18" s="52">
        <v>30.06</v>
      </c>
      <c r="S18" s="6">
        <v>4</v>
      </c>
      <c r="T18" s="58">
        <f>LOOKUP($S18,$Z14:$Z42,$AA14:$AA42)</f>
        <v>23</v>
      </c>
      <c r="U18" s="47">
        <f t="shared" si="0"/>
        <v>124</v>
      </c>
      <c r="V18" s="13">
        <v>4</v>
      </c>
      <c r="Z18" s="1">
        <v>5</v>
      </c>
      <c r="AA18" s="1">
        <v>22</v>
      </c>
    </row>
    <row r="19" spans="1:27" hidden="1">
      <c r="A19" s="14">
        <v>6</v>
      </c>
      <c r="B19" s="15"/>
      <c r="C19" s="16"/>
      <c r="D19" s="14"/>
      <c r="E19" s="15"/>
      <c r="F19" s="17" t="e">
        <f>LOOKUP($E19,$Z14:$Z43,$AA14:$AA43)</f>
        <v>#N/A</v>
      </c>
      <c r="G19" s="14"/>
      <c r="H19" s="15"/>
      <c r="I19" s="15"/>
      <c r="J19" s="15"/>
      <c r="K19" s="16" t="e">
        <f>LOOKUP($J19,$Z14:$Z43,$AA14:$AA43)</f>
        <v>#N/A</v>
      </c>
      <c r="L19" s="14"/>
      <c r="M19" s="15"/>
      <c r="N19" s="16" t="e">
        <f>LOOKUP($M19,$Z14:$Z43,$AA14:$AA43)</f>
        <v>#N/A</v>
      </c>
      <c r="O19" s="14"/>
      <c r="P19" s="15"/>
      <c r="Q19" s="16" t="e">
        <f>LOOKUP($P19,$Z14:$Z43,$AA14:$AA43)</f>
        <v>#N/A</v>
      </c>
      <c r="R19" s="14"/>
      <c r="S19" s="15"/>
      <c r="T19" s="16" t="e">
        <f>LOOKUP($S19,$Z14:$Z43,$AA14:$AA43)</f>
        <v>#N/A</v>
      </c>
      <c r="U19" s="18" t="e">
        <f t="shared" si="0"/>
        <v>#N/A</v>
      </c>
      <c r="V19" s="19"/>
      <c r="Z19" s="1">
        <v>6</v>
      </c>
      <c r="AA19" s="1">
        <v>21</v>
      </c>
    </row>
    <row r="20" spans="1:27" hidden="1">
      <c r="A20" s="3">
        <v>7</v>
      </c>
      <c r="B20" s="2"/>
      <c r="C20" s="4"/>
      <c r="D20" s="3"/>
      <c r="E20" s="2"/>
      <c r="F20" s="8" t="e">
        <f>LOOKUP($E20,$Z14:$Z44,$AA14:$AA44)</f>
        <v>#N/A</v>
      </c>
      <c r="G20" s="3"/>
      <c r="H20" s="2"/>
      <c r="I20" s="2"/>
      <c r="J20" s="2"/>
      <c r="K20" s="4" t="e">
        <f>LOOKUP($J20,$Z14:$Z44,$AA14:$AA44)</f>
        <v>#N/A</v>
      </c>
      <c r="L20" s="3"/>
      <c r="M20" s="2"/>
      <c r="N20" s="4" t="e">
        <f>LOOKUP($M20,$Z14:$Z44,$AA14:$AA44)</f>
        <v>#N/A</v>
      </c>
      <c r="O20" s="3"/>
      <c r="P20" s="2"/>
      <c r="Q20" s="4" t="e">
        <f>LOOKUP($P20,$Z14:$Z44,$AA14:$AA44)</f>
        <v>#N/A</v>
      </c>
      <c r="R20" s="3"/>
      <c r="S20" s="2"/>
      <c r="T20" s="4" t="e">
        <f>LOOKUP($S20,$Z14:$Z44,$AA14:$AA44)</f>
        <v>#N/A</v>
      </c>
      <c r="U20" s="10" t="e">
        <f t="shared" si="0"/>
        <v>#N/A</v>
      </c>
      <c r="V20" s="11"/>
      <c r="Z20" s="1">
        <v>7</v>
      </c>
      <c r="AA20" s="1">
        <v>20</v>
      </c>
    </row>
    <row r="21" spans="1:27" hidden="1">
      <c r="A21" s="3">
        <v>8</v>
      </c>
      <c r="B21" s="2"/>
      <c r="C21" s="4"/>
      <c r="D21" s="3"/>
      <c r="E21" s="2"/>
      <c r="F21" s="8" t="e">
        <f>LOOKUP($E21,$Z14:$Z45,$AA14:$AA45)</f>
        <v>#N/A</v>
      </c>
      <c r="G21" s="3"/>
      <c r="H21" s="2"/>
      <c r="I21" s="2"/>
      <c r="J21" s="2"/>
      <c r="K21" s="4" t="e">
        <f>LOOKUP($J21,$Z14:$Z45,$AA14:$AA45)</f>
        <v>#N/A</v>
      </c>
      <c r="L21" s="3"/>
      <c r="M21" s="2"/>
      <c r="N21" s="4" t="e">
        <f>LOOKUP($M21,$Z14:$Z45,$AA14:$AA45)</f>
        <v>#N/A</v>
      </c>
      <c r="O21" s="3"/>
      <c r="P21" s="2"/>
      <c r="Q21" s="4" t="e">
        <f>LOOKUP($P21,$Z14:$Z45,$AA14:$AA45)</f>
        <v>#N/A</v>
      </c>
      <c r="R21" s="3"/>
      <c r="S21" s="2"/>
      <c r="T21" s="4" t="e">
        <f>LOOKUP($S21,$Z14:$Z45,$AA14:$AA45)</f>
        <v>#N/A</v>
      </c>
      <c r="U21" s="10" t="e">
        <f t="shared" si="0"/>
        <v>#N/A</v>
      </c>
      <c r="V21" s="11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"/>
      <c r="H22" s="2"/>
      <c r="I22" s="2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0" t="e">
        <f t="shared" si="0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0"/>
        <v>#N/A</v>
      </c>
      <c r="V40" s="13"/>
      <c r="Z40" s="1">
        <v>27</v>
      </c>
      <c r="AA40" s="1">
        <v>0</v>
      </c>
    </row>
    <row r="43" spans="1:27">
      <c r="A43">
        <v>1</v>
      </c>
      <c r="B43" s="99" t="s">
        <v>131</v>
      </c>
      <c r="C43" s="99" t="s">
        <v>64</v>
      </c>
    </row>
    <row r="44" spans="1:27">
      <c r="A44">
        <v>2</v>
      </c>
      <c r="B44" s="101" t="s">
        <v>130</v>
      </c>
      <c r="C44" s="101" t="s">
        <v>64</v>
      </c>
    </row>
    <row r="45" spans="1:27">
      <c r="A45">
        <v>3</v>
      </c>
      <c r="B45" t="s">
        <v>126</v>
      </c>
      <c r="C45" t="s">
        <v>127</v>
      </c>
    </row>
    <row r="46" spans="1:27">
      <c r="A46">
        <v>4</v>
      </c>
      <c r="B46" s="99" t="s">
        <v>132</v>
      </c>
      <c r="C46" s="99" t="s">
        <v>64</v>
      </c>
    </row>
    <row r="47" spans="1:27">
      <c r="A47">
        <v>5</v>
      </c>
      <c r="B47" s="99" t="s">
        <v>128</v>
      </c>
      <c r="C47" s="99" t="s">
        <v>129</v>
      </c>
    </row>
    <row r="48" spans="1:27">
      <c r="A48" s="100"/>
      <c r="B48" s="99"/>
      <c r="C48" s="99"/>
    </row>
  </sheetData>
  <sortState ref="A43:C47">
    <sortCondition ref="A43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1.36" right="0.75" top="1.29" bottom="1.65" header="0.5" footer="0.5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A54"/>
  <sheetViews>
    <sheetView topLeftCell="A12" workbookViewId="0">
      <selection activeCell="A3" sqref="A3:W55"/>
    </sheetView>
  </sheetViews>
  <sheetFormatPr defaultRowHeight="12.75"/>
  <cols>
    <col min="1" max="1" width="2.5703125" customWidth="1"/>
    <col min="2" max="2" width="15.140625" customWidth="1"/>
    <col min="3" max="3" width="13.85546875" customWidth="1"/>
    <col min="4" max="4" width="4.85546875" customWidth="1"/>
    <col min="5" max="5" width="3.42578125" customWidth="1"/>
    <col min="6" max="6" width="5" customWidth="1"/>
    <col min="7" max="7" width="7.42578125" customWidth="1"/>
    <col min="8" max="8" width="6.85546875" customWidth="1"/>
    <col min="9" max="9" width="6.7109375" customWidth="1"/>
    <col min="10" max="10" width="3.85546875" customWidth="1"/>
    <col min="11" max="11" width="5.7109375" customWidth="1"/>
    <col min="12" max="12" width="8.140625" customWidth="1"/>
    <col min="13" max="13" width="3.5703125" customWidth="1"/>
    <col min="14" max="14" width="4.85546875" customWidth="1"/>
    <col min="15" max="15" width="7" customWidth="1"/>
    <col min="16" max="16" width="3.7109375" customWidth="1"/>
    <col min="17" max="17" width="4.85546875" customWidth="1"/>
    <col min="18" max="18" width="7.42578125" customWidth="1"/>
    <col min="19" max="19" width="3.7109375" customWidth="1"/>
    <col min="20" max="20" width="5.5703125" customWidth="1"/>
    <col min="21" max="21" width="6.28515625" customWidth="1"/>
    <col min="22" max="25" width="9.140625" customWidth="1"/>
    <col min="26" max="27" width="8.85546875" customWidth="1"/>
    <col min="28" max="29" width="9.140625" customWidth="1"/>
  </cols>
  <sheetData>
    <row r="3" spans="1:27" ht="15">
      <c r="B3" s="138" t="s">
        <v>178</v>
      </c>
    </row>
    <row r="4" spans="1:27">
      <c r="B4" t="s">
        <v>43</v>
      </c>
    </row>
    <row r="7" spans="1:27">
      <c r="B7" t="s">
        <v>15</v>
      </c>
      <c r="C7" t="s">
        <v>22</v>
      </c>
    </row>
    <row r="9" spans="1:27">
      <c r="B9" t="s">
        <v>16</v>
      </c>
    </row>
    <row r="11" spans="1:27" ht="13.5" thickBot="1"/>
    <row r="12" spans="1:27" ht="30.75" customHeight="1" thickBot="1">
      <c r="A12" s="107"/>
      <c r="B12" s="108"/>
      <c r="C12" s="109"/>
      <c r="D12" s="118" t="s">
        <v>40</v>
      </c>
      <c r="E12" s="119"/>
      <c r="F12" s="120"/>
      <c r="G12" s="118" t="s">
        <v>38</v>
      </c>
      <c r="H12" s="119"/>
      <c r="I12" s="119"/>
      <c r="J12" s="119"/>
      <c r="K12" s="120"/>
      <c r="L12" s="118" t="s">
        <v>3</v>
      </c>
      <c r="M12" s="119"/>
      <c r="N12" s="120"/>
      <c r="O12" s="118" t="s">
        <v>37</v>
      </c>
      <c r="P12" s="119"/>
      <c r="Q12" s="120"/>
      <c r="R12" s="121" t="s">
        <v>34</v>
      </c>
      <c r="S12" s="122"/>
      <c r="T12" s="123"/>
      <c r="U12" s="116" t="s">
        <v>14</v>
      </c>
      <c r="V12" s="117"/>
    </row>
    <row r="13" spans="1:27" s="84" customFormat="1" ht="39.75" thickBot="1">
      <c r="A13" s="81" t="s">
        <v>0</v>
      </c>
      <c r="B13" s="82" t="s">
        <v>1</v>
      </c>
      <c r="C13" s="83" t="s">
        <v>2</v>
      </c>
      <c r="D13" s="81" t="s">
        <v>12</v>
      </c>
      <c r="E13" s="82" t="s">
        <v>4</v>
      </c>
      <c r="F13" s="83" t="s">
        <v>5</v>
      </c>
      <c r="G13" s="81" t="s">
        <v>6</v>
      </c>
      <c r="H13" s="82" t="s">
        <v>7</v>
      </c>
      <c r="I13" s="82" t="s">
        <v>8</v>
      </c>
      <c r="J13" s="82" t="s">
        <v>4</v>
      </c>
      <c r="K13" s="83" t="s">
        <v>5</v>
      </c>
      <c r="L13" s="81" t="s">
        <v>13</v>
      </c>
      <c r="M13" s="82" t="s">
        <v>4</v>
      </c>
      <c r="N13" s="83" t="s">
        <v>5</v>
      </c>
      <c r="O13" s="81" t="s">
        <v>13</v>
      </c>
      <c r="P13" s="82" t="s">
        <v>4</v>
      </c>
      <c r="Q13" s="83" t="s">
        <v>5</v>
      </c>
      <c r="R13" s="81" t="s">
        <v>35</v>
      </c>
      <c r="S13" s="82" t="s">
        <v>4</v>
      </c>
      <c r="T13" s="83" t="s">
        <v>5</v>
      </c>
      <c r="U13" s="81" t="s">
        <v>9</v>
      </c>
      <c r="V13" s="83" t="s">
        <v>4</v>
      </c>
      <c r="Z13" s="84" t="s">
        <v>10</v>
      </c>
      <c r="AA13" s="84" t="s">
        <v>11</v>
      </c>
    </row>
    <row r="14" spans="1:27" ht="13.5" thickBot="1">
      <c r="A14" s="14">
        <v>1</v>
      </c>
      <c r="B14" s="15" t="s">
        <v>133</v>
      </c>
      <c r="C14" s="16" t="s">
        <v>53</v>
      </c>
      <c r="D14" s="14">
        <v>20</v>
      </c>
      <c r="E14" s="15">
        <v>3</v>
      </c>
      <c r="F14" s="8">
        <f>LOOKUP($E14,$Z13:$Z39,$AA13:$AA39)</f>
        <v>25</v>
      </c>
      <c r="G14" s="18">
        <v>2.72</v>
      </c>
      <c r="H14" s="87">
        <v>2.65</v>
      </c>
      <c r="I14" s="87">
        <v>2.64</v>
      </c>
      <c r="J14" s="15">
        <v>1</v>
      </c>
      <c r="K14" s="16">
        <f>LOOKUP($J14,$Z14:$Z40,$AA14:$AA40)</f>
        <v>30</v>
      </c>
      <c r="L14" s="86">
        <v>11.56</v>
      </c>
      <c r="M14" s="15">
        <v>1</v>
      </c>
      <c r="N14" s="16">
        <f>LOOKUP($M14,$Z14:$Z40,$AA14:$AA40)</f>
        <v>30</v>
      </c>
      <c r="O14" s="14">
        <v>24.82</v>
      </c>
      <c r="P14" s="15">
        <v>2</v>
      </c>
      <c r="Q14" s="16">
        <f>LOOKUP($P14,$Z14:$Z40,$AA14:$AA40)</f>
        <v>27</v>
      </c>
      <c r="R14" s="86">
        <v>24.06</v>
      </c>
      <c r="S14" s="15">
        <v>1</v>
      </c>
      <c r="T14" s="16">
        <f>LOOKUP($S14,$Z14:$Z40,$AA14:$AA40)</f>
        <v>30</v>
      </c>
      <c r="U14" s="47">
        <f>F14+K14+N14+Q14+T14</f>
        <v>142</v>
      </c>
      <c r="V14" s="48">
        <v>1</v>
      </c>
      <c r="Z14" s="1">
        <v>1</v>
      </c>
      <c r="AA14" s="1">
        <v>30</v>
      </c>
    </row>
    <row r="15" spans="1:27" ht="13.5" thickBot="1">
      <c r="A15" s="3">
        <v>2</v>
      </c>
      <c r="B15" s="2" t="s">
        <v>134</v>
      </c>
      <c r="C15" s="4" t="s">
        <v>55</v>
      </c>
      <c r="D15" s="3">
        <v>4</v>
      </c>
      <c r="E15" s="2">
        <v>8</v>
      </c>
      <c r="F15" s="8">
        <f>LOOKUP($E15,$Z14:$Z40,$AA14:$AA40)</f>
        <v>19</v>
      </c>
      <c r="G15" s="75">
        <v>1.71</v>
      </c>
      <c r="H15" s="68">
        <v>1.7</v>
      </c>
      <c r="I15" s="30">
        <v>1.84</v>
      </c>
      <c r="J15" s="2">
        <v>8</v>
      </c>
      <c r="K15" s="4">
        <f>LOOKUP($J15,$Z14:$Z40,$AA14:$AA40)</f>
        <v>19</v>
      </c>
      <c r="L15" s="3">
        <v>0</v>
      </c>
      <c r="M15" s="2">
        <v>8</v>
      </c>
      <c r="N15" s="4">
        <f>LOOKUP($M15,$Z14:$Z40,$AA14:$AA40)</f>
        <v>19</v>
      </c>
      <c r="O15" s="3">
        <v>28.85</v>
      </c>
      <c r="P15" s="2">
        <v>7</v>
      </c>
      <c r="Q15" s="4">
        <f>LOOKUP($P15,$Z14:$Z40,$AA14:$AA40)</f>
        <v>20</v>
      </c>
      <c r="R15" s="3">
        <v>46.21</v>
      </c>
      <c r="S15" s="2">
        <v>8</v>
      </c>
      <c r="T15" s="4">
        <f>LOOKUP($S15,$Z14:$Z40,$AA14:$AA40)</f>
        <v>19</v>
      </c>
      <c r="U15" s="47">
        <f t="shared" ref="U15:U40" si="0">F15+K15+N15+Q15+T15</f>
        <v>96</v>
      </c>
      <c r="V15" s="11">
        <v>7</v>
      </c>
      <c r="Z15" s="1">
        <v>2</v>
      </c>
      <c r="AA15" s="1">
        <v>27</v>
      </c>
    </row>
    <row r="16" spans="1:27" ht="13.5" thickBot="1">
      <c r="A16" s="3">
        <v>3</v>
      </c>
      <c r="B16" s="2" t="s">
        <v>135</v>
      </c>
      <c r="C16" s="4" t="s">
        <v>90</v>
      </c>
      <c r="D16" s="3">
        <v>9</v>
      </c>
      <c r="E16" s="2">
        <v>5</v>
      </c>
      <c r="F16" s="8">
        <f>LOOKUP($E16,$Z14:$Z40,$AA14:$AA40)</f>
        <v>22</v>
      </c>
      <c r="G16" s="75">
        <v>1.94</v>
      </c>
      <c r="H16" s="30">
        <v>1.94</v>
      </c>
      <c r="I16" s="85">
        <v>1.82</v>
      </c>
      <c r="J16" s="2">
        <v>7</v>
      </c>
      <c r="K16" s="4">
        <f>LOOKUP($J16,$Z14:$Z40,$AA14:$AA40)</f>
        <v>20</v>
      </c>
      <c r="L16" s="36">
        <v>14.8</v>
      </c>
      <c r="M16" s="2">
        <v>4</v>
      </c>
      <c r="N16" s="4">
        <f>LOOKUP($M16,$Z14:$Z40,$AA14:$AA40)</f>
        <v>23</v>
      </c>
      <c r="O16" s="3">
        <v>28.08</v>
      </c>
      <c r="P16" s="2">
        <v>6</v>
      </c>
      <c r="Q16" s="4">
        <f>LOOKUP($P16,$Z14:$Z40,$AA14:$AA40)</f>
        <v>21</v>
      </c>
      <c r="R16" s="3">
        <v>33.57</v>
      </c>
      <c r="S16" s="2">
        <v>4</v>
      </c>
      <c r="T16" s="4">
        <f>LOOKUP($S16,$Z14:$Z40,$AA14:$AA40)</f>
        <v>23</v>
      </c>
      <c r="U16" s="47">
        <f t="shared" si="0"/>
        <v>109</v>
      </c>
      <c r="V16" s="143" t="s">
        <v>138</v>
      </c>
      <c r="W16" s="99"/>
      <c r="Z16" s="1">
        <v>3</v>
      </c>
      <c r="AA16" s="1">
        <v>25</v>
      </c>
    </row>
    <row r="17" spans="1:27" ht="13.5" thickBot="1">
      <c r="A17" s="3">
        <v>4</v>
      </c>
      <c r="B17" s="2" t="s">
        <v>137</v>
      </c>
      <c r="C17" s="4" t="s">
        <v>49</v>
      </c>
      <c r="D17" s="3">
        <v>8</v>
      </c>
      <c r="E17" s="2">
        <v>6</v>
      </c>
      <c r="F17" s="8">
        <f>LOOKUP($E17,$Z14:$Z41,$AA14:$AA41)</f>
        <v>21</v>
      </c>
      <c r="G17" s="41">
        <v>2</v>
      </c>
      <c r="H17" s="30">
        <v>2.08</v>
      </c>
      <c r="I17" s="85">
        <v>2.0099999999999998</v>
      </c>
      <c r="J17" s="2">
        <v>5</v>
      </c>
      <c r="K17" s="4">
        <f>LOOKUP($J17,$Z14:$Z41,$AA14:$AA41)</f>
        <v>22</v>
      </c>
      <c r="L17" s="3">
        <v>17.41</v>
      </c>
      <c r="M17" s="2">
        <v>7</v>
      </c>
      <c r="N17" s="4">
        <f>LOOKUP($M17,$Z14:$Z41,$AA14:$AA41)</f>
        <v>20</v>
      </c>
      <c r="O17" s="3">
        <v>26.19</v>
      </c>
      <c r="P17" s="2">
        <v>3</v>
      </c>
      <c r="Q17" s="4">
        <f>LOOKUP($P17,$Z14:$Z41,$AA14:$AA41)</f>
        <v>25</v>
      </c>
      <c r="R17" s="36">
        <v>36.5</v>
      </c>
      <c r="S17" s="2">
        <v>6</v>
      </c>
      <c r="T17" s="4">
        <f>LOOKUP($S17,$Z14:$Z41,$AA14:$AA41)</f>
        <v>21</v>
      </c>
      <c r="U17" s="47">
        <f t="shared" si="0"/>
        <v>109</v>
      </c>
      <c r="V17" s="143" t="s">
        <v>143</v>
      </c>
      <c r="W17" s="144"/>
      <c r="Z17" s="1">
        <v>4</v>
      </c>
      <c r="AA17" s="1">
        <v>23</v>
      </c>
    </row>
    <row r="18" spans="1:27" ht="13.5" thickBot="1">
      <c r="A18" s="3">
        <v>5</v>
      </c>
      <c r="B18" s="2" t="s">
        <v>139</v>
      </c>
      <c r="C18" s="4" t="s">
        <v>119</v>
      </c>
      <c r="D18" s="3">
        <v>17</v>
      </c>
      <c r="E18" s="2">
        <v>4</v>
      </c>
      <c r="F18" s="8">
        <f>LOOKUP($E18,$Z14:$Z42,$AA14:$AA42)</f>
        <v>23</v>
      </c>
      <c r="G18" s="75">
        <v>2.33</v>
      </c>
      <c r="H18" s="85">
        <v>2.39</v>
      </c>
      <c r="I18" s="30">
        <v>2.48</v>
      </c>
      <c r="J18" s="2">
        <v>2</v>
      </c>
      <c r="K18" s="4">
        <f>LOOKUP($J18,$Z14:$Z42,$AA14:$AA42)</f>
        <v>27</v>
      </c>
      <c r="L18" s="3">
        <v>16.489999999999998</v>
      </c>
      <c r="M18" s="2">
        <v>6</v>
      </c>
      <c r="N18" s="4">
        <f>LOOKUP($M18,$Z14:$Z42,$AA14:$AA42)</f>
        <v>21</v>
      </c>
      <c r="O18" s="3">
        <v>26.22</v>
      </c>
      <c r="P18" s="2">
        <v>4</v>
      </c>
      <c r="Q18" s="4">
        <f>LOOKUP($P18,$Z14:$Z42,$AA14:$AA42)</f>
        <v>23</v>
      </c>
      <c r="R18" s="36">
        <v>29</v>
      </c>
      <c r="S18" s="2">
        <v>3</v>
      </c>
      <c r="T18" s="4">
        <f>LOOKUP($S18,$Z14:$Z42,$AA14:$AA42)</f>
        <v>25</v>
      </c>
      <c r="U18" s="47">
        <f t="shared" si="0"/>
        <v>119</v>
      </c>
      <c r="V18" s="11">
        <v>3</v>
      </c>
      <c r="W18" s="99"/>
      <c r="Z18" s="1">
        <v>5</v>
      </c>
      <c r="AA18" s="1">
        <v>22</v>
      </c>
    </row>
    <row r="19" spans="1:27" ht="13.5" thickBot="1">
      <c r="A19" s="5">
        <v>6</v>
      </c>
      <c r="B19" s="6" t="s">
        <v>140</v>
      </c>
      <c r="C19" s="6" t="s">
        <v>121</v>
      </c>
      <c r="D19" s="5">
        <v>22</v>
      </c>
      <c r="E19" s="6">
        <v>1</v>
      </c>
      <c r="F19" s="9">
        <f>LOOKUP($E19,$Z14:$Z43,$AA14:$AA43)</f>
        <v>30</v>
      </c>
      <c r="G19" s="74">
        <v>2.2799999999999998</v>
      </c>
      <c r="H19" s="72">
        <v>2.41</v>
      </c>
      <c r="I19" s="31">
        <v>2.41</v>
      </c>
      <c r="J19" s="6">
        <v>3</v>
      </c>
      <c r="K19" s="7">
        <f>LOOKUP($J19,$Z14:$Z43,$AA14:$AA43)</f>
        <v>25</v>
      </c>
      <c r="L19" s="67">
        <v>14.1</v>
      </c>
      <c r="M19" s="6">
        <v>2</v>
      </c>
      <c r="N19" s="7">
        <f>LOOKUP($M19,$Z14:$Z43,$AA14:$AA43)</f>
        <v>27</v>
      </c>
      <c r="O19" s="5">
        <v>24.61</v>
      </c>
      <c r="P19" s="6">
        <v>1</v>
      </c>
      <c r="Q19" s="7">
        <f>LOOKUP($P19,$Z14:$Z43,$AA14:$AA43)</f>
        <v>30</v>
      </c>
      <c r="R19" s="67">
        <v>26.1</v>
      </c>
      <c r="S19" s="6">
        <v>2</v>
      </c>
      <c r="T19" s="7">
        <f>LOOKUP($S19,$Z14:$Z43,$AA14:$AA43)</f>
        <v>27</v>
      </c>
      <c r="U19" s="47">
        <f t="shared" si="0"/>
        <v>139</v>
      </c>
      <c r="V19" s="13">
        <v>2</v>
      </c>
      <c r="Z19" s="1">
        <v>6</v>
      </c>
      <c r="AA19" s="1">
        <v>21</v>
      </c>
    </row>
    <row r="20" spans="1:27" ht="13.5" thickBot="1">
      <c r="A20" s="14">
        <v>7</v>
      </c>
      <c r="B20" s="15" t="s">
        <v>141</v>
      </c>
      <c r="C20" s="16" t="s">
        <v>55</v>
      </c>
      <c r="D20" s="14">
        <v>6</v>
      </c>
      <c r="E20" s="15">
        <v>7</v>
      </c>
      <c r="F20" s="17">
        <f>LOOKUP($E20,$Z14:$Z44,$AA14:$AA44)</f>
        <v>20</v>
      </c>
      <c r="G20" s="86">
        <v>2.02</v>
      </c>
      <c r="H20" s="145">
        <v>2</v>
      </c>
      <c r="I20" s="29">
        <v>2.0499999999999998</v>
      </c>
      <c r="J20" s="15">
        <v>6</v>
      </c>
      <c r="K20" s="16">
        <f>LOOKUP($J20,$Z14:$Z44,$AA14:$AA44)</f>
        <v>21</v>
      </c>
      <c r="L20" s="14">
        <v>15.97</v>
      </c>
      <c r="M20" s="15">
        <v>5</v>
      </c>
      <c r="N20" s="16">
        <f>LOOKUP($M20,$Z14:$Z44,$AA14:$AA44)</f>
        <v>22</v>
      </c>
      <c r="O20" s="14">
        <v>27.57</v>
      </c>
      <c r="P20" s="15">
        <v>5</v>
      </c>
      <c r="Q20" s="16">
        <f>LOOKUP($P20,$Z14:$Z44,$AA14:$AA44)</f>
        <v>22</v>
      </c>
      <c r="R20" s="14">
        <v>39.29</v>
      </c>
      <c r="S20" s="15">
        <v>7</v>
      </c>
      <c r="T20" s="16">
        <f>LOOKUP($S20,$Z14:$Z44,$AA14:$AA44)</f>
        <v>20</v>
      </c>
      <c r="U20" s="47">
        <f t="shared" si="0"/>
        <v>105</v>
      </c>
      <c r="V20" s="19">
        <v>8</v>
      </c>
      <c r="Z20" s="1">
        <v>7</v>
      </c>
      <c r="AA20" s="1">
        <v>20</v>
      </c>
    </row>
    <row r="21" spans="1:27" ht="13.5" thickBot="1">
      <c r="A21" s="3">
        <v>8</v>
      </c>
      <c r="B21" s="2" t="s">
        <v>142</v>
      </c>
      <c r="C21" s="4" t="s">
        <v>90</v>
      </c>
      <c r="D21" s="3">
        <v>21</v>
      </c>
      <c r="E21" s="2">
        <v>2</v>
      </c>
      <c r="F21" s="8">
        <f>LOOKUP($E21,$Z14:$Z45,$AA14:$AA45)</f>
        <v>27</v>
      </c>
      <c r="G21" s="10">
        <v>2.2200000000000002</v>
      </c>
      <c r="H21" s="68">
        <v>1.7</v>
      </c>
      <c r="I21" s="85">
        <v>2.2000000000000002</v>
      </c>
      <c r="J21" s="2">
        <v>4</v>
      </c>
      <c r="K21" s="4">
        <f>LOOKUP($J21,$Z14:$Z45,$AA14:$AA45)</f>
        <v>23</v>
      </c>
      <c r="L21" s="3">
        <v>14.56</v>
      </c>
      <c r="M21" s="2">
        <v>3</v>
      </c>
      <c r="N21" s="4">
        <f>LOOKUP($M21,$Z14:$Z45,$AA14:$AA45)</f>
        <v>25</v>
      </c>
      <c r="O21" s="3">
        <v>29.26</v>
      </c>
      <c r="P21" s="2">
        <v>8</v>
      </c>
      <c r="Q21" s="4">
        <f>LOOKUP($P21,$Z14:$Z45,$AA14:$AA45)</f>
        <v>19</v>
      </c>
      <c r="R21" s="3">
        <v>33.72</v>
      </c>
      <c r="S21" s="2">
        <v>5</v>
      </c>
      <c r="T21" s="4">
        <f>LOOKUP($S21,$Z14:$Z45,$AA14:$AA45)</f>
        <v>22</v>
      </c>
      <c r="U21" s="146">
        <f t="shared" si="0"/>
        <v>116</v>
      </c>
      <c r="V21" s="13">
        <v>4</v>
      </c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"/>
      <c r="H22" s="2"/>
      <c r="I22" s="2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8" t="e">
        <f t="shared" si="0"/>
        <v>#N/A</v>
      </c>
      <c r="V22" s="19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0"/>
        <v>#N/A</v>
      </c>
      <c r="V40" s="13"/>
      <c r="Z40" s="1">
        <v>27</v>
      </c>
      <c r="AA40" s="1">
        <v>0</v>
      </c>
    </row>
    <row r="41" spans="1:27" hidden="1"/>
    <row r="42" spans="1:27" hidden="1"/>
    <row r="43" spans="1:27" hidden="1"/>
    <row r="44" spans="1:27">
      <c r="A44" s="100"/>
      <c r="B44" s="99"/>
      <c r="C44" s="99"/>
    </row>
    <row r="45" spans="1:27">
      <c r="A45" s="100"/>
      <c r="B45" s="99"/>
      <c r="C45" s="99"/>
    </row>
    <row r="46" spans="1:27">
      <c r="A46" s="100"/>
      <c r="B46" s="99"/>
      <c r="C46" s="99"/>
    </row>
    <row r="47" spans="1:27">
      <c r="A47" s="147">
        <v>1</v>
      </c>
      <c r="B47" s="99" t="s">
        <v>133</v>
      </c>
      <c r="C47" s="99" t="s">
        <v>53</v>
      </c>
    </row>
    <row r="48" spans="1:27">
      <c r="A48" s="147">
        <v>2</v>
      </c>
      <c r="B48" t="s">
        <v>140</v>
      </c>
      <c r="C48" t="s">
        <v>121</v>
      </c>
    </row>
    <row r="49" spans="1:3">
      <c r="A49" s="147">
        <v>3</v>
      </c>
      <c r="B49" t="s">
        <v>139</v>
      </c>
      <c r="C49" t="s">
        <v>119</v>
      </c>
    </row>
    <row r="50" spans="1:3">
      <c r="A50" s="147">
        <v>4</v>
      </c>
      <c r="B50" t="s">
        <v>142</v>
      </c>
      <c r="C50" t="s">
        <v>90</v>
      </c>
    </row>
    <row r="51" spans="1:3">
      <c r="A51" s="147">
        <v>5</v>
      </c>
      <c r="B51" s="99" t="s">
        <v>135</v>
      </c>
      <c r="C51" s="99" t="s">
        <v>90</v>
      </c>
    </row>
    <row r="52" spans="1:3">
      <c r="A52" s="147">
        <v>6</v>
      </c>
      <c r="B52" t="s">
        <v>137</v>
      </c>
      <c r="C52" t="s">
        <v>49</v>
      </c>
    </row>
    <row r="53" spans="1:3">
      <c r="A53" s="147">
        <v>7</v>
      </c>
      <c r="B53" s="99" t="s">
        <v>134</v>
      </c>
      <c r="C53" s="99" t="s">
        <v>55</v>
      </c>
    </row>
    <row r="54" spans="1:3">
      <c r="A54" s="147">
        <v>8</v>
      </c>
      <c r="B54" t="s">
        <v>141</v>
      </c>
      <c r="C54" t="s">
        <v>55</v>
      </c>
    </row>
  </sheetData>
  <sortState ref="A47:C54">
    <sortCondition ref="A47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1.79" right="0.75" top="1" bottom="1.78" header="0.5" footer="0.5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A44"/>
  <sheetViews>
    <sheetView workbookViewId="0">
      <selection activeCell="B3" sqref="B3"/>
    </sheetView>
  </sheetViews>
  <sheetFormatPr defaultRowHeight="12.75"/>
  <cols>
    <col min="1" max="1" width="2.85546875" customWidth="1"/>
    <col min="2" max="2" width="13.85546875" customWidth="1"/>
    <col min="3" max="3" width="10" customWidth="1"/>
    <col min="4" max="4" width="5.5703125" customWidth="1"/>
    <col min="5" max="5" width="3.5703125" customWidth="1"/>
    <col min="6" max="6" width="5" customWidth="1"/>
    <col min="7" max="7" width="6.140625" customWidth="1"/>
    <col min="8" max="8" width="6.5703125" customWidth="1"/>
    <col min="9" max="9" width="6.28515625" customWidth="1"/>
    <col min="10" max="10" width="3.28515625" customWidth="1"/>
    <col min="11" max="11" width="5.5703125" customWidth="1"/>
    <col min="12" max="12" width="7.7109375" customWidth="1"/>
    <col min="13" max="13" width="3.7109375" customWidth="1"/>
    <col min="14" max="14" width="5" customWidth="1"/>
    <col min="15" max="15" width="6.42578125" customWidth="1"/>
    <col min="16" max="16" width="3.85546875" customWidth="1"/>
    <col min="17" max="17" width="5" customWidth="1"/>
    <col min="18" max="18" width="6.42578125" customWidth="1"/>
    <col min="19" max="19" width="3.7109375" customWidth="1"/>
    <col min="20" max="20" width="5.140625" customWidth="1"/>
    <col min="21" max="21" width="5.5703125" customWidth="1"/>
    <col min="22" max="22" width="3.7109375" customWidth="1"/>
    <col min="23" max="25" width="9.140625" customWidth="1"/>
    <col min="26" max="27" width="8.85546875" customWidth="1"/>
    <col min="28" max="28" width="9.140625" customWidth="1"/>
  </cols>
  <sheetData>
    <row r="3" spans="1:27" ht="15">
      <c r="B3" s="138" t="s">
        <v>178</v>
      </c>
    </row>
    <row r="4" spans="1:27">
      <c r="B4" t="s">
        <v>43</v>
      </c>
    </row>
    <row r="7" spans="1:27">
      <c r="B7" t="s">
        <v>15</v>
      </c>
      <c r="C7" t="s">
        <v>42</v>
      </c>
    </row>
    <row r="9" spans="1:27">
      <c r="B9" t="s">
        <v>16</v>
      </c>
    </row>
    <row r="11" spans="1:27" ht="13.5" thickBot="1"/>
    <row r="12" spans="1:27" ht="30.75" customHeight="1" thickBot="1">
      <c r="A12" s="107"/>
      <c r="B12" s="108"/>
      <c r="C12" s="109"/>
      <c r="D12" s="118" t="s">
        <v>40</v>
      </c>
      <c r="E12" s="119"/>
      <c r="F12" s="120"/>
      <c r="G12" s="118" t="s">
        <v>38</v>
      </c>
      <c r="H12" s="119"/>
      <c r="I12" s="119"/>
      <c r="J12" s="119"/>
      <c r="K12" s="120"/>
      <c r="L12" s="118" t="s">
        <v>3</v>
      </c>
      <c r="M12" s="119"/>
      <c r="N12" s="120"/>
      <c r="O12" s="118" t="s">
        <v>37</v>
      </c>
      <c r="P12" s="119"/>
      <c r="Q12" s="120"/>
      <c r="R12" s="121" t="s">
        <v>34</v>
      </c>
      <c r="S12" s="122"/>
      <c r="T12" s="123"/>
      <c r="U12" s="124" t="s">
        <v>41</v>
      </c>
      <c r="V12" s="125"/>
    </row>
    <row r="13" spans="1:27" s="84" customFormat="1" ht="30" thickBot="1">
      <c r="A13" s="81" t="s">
        <v>0</v>
      </c>
      <c r="B13" s="82" t="s">
        <v>1</v>
      </c>
      <c r="C13" s="83" t="s">
        <v>2</v>
      </c>
      <c r="D13" s="81" t="s">
        <v>12</v>
      </c>
      <c r="E13" s="82" t="s">
        <v>4</v>
      </c>
      <c r="F13" s="83" t="s">
        <v>5</v>
      </c>
      <c r="G13" s="81" t="s">
        <v>6</v>
      </c>
      <c r="H13" s="82" t="s">
        <v>7</v>
      </c>
      <c r="I13" s="82" t="s">
        <v>8</v>
      </c>
      <c r="J13" s="82" t="s">
        <v>4</v>
      </c>
      <c r="K13" s="83" t="s">
        <v>5</v>
      </c>
      <c r="L13" s="81" t="s">
        <v>13</v>
      </c>
      <c r="M13" s="82" t="s">
        <v>4</v>
      </c>
      <c r="N13" s="83" t="s">
        <v>5</v>
      </c>
      <c r="O13" s="81" t="s">
        <v>13</v>
      </c>
      <c r="P13" s="82" t="s">
        <v>4</v>
      </c>
      <c r="Q13" s="83" t="s">
        <v>5</v>
      </c>
      <c r="R13" s="81" t="s">
        <v>35</v>
      </c>
      <c r="S13" s="82" t="s">
        <v>4</v>
      </c>
      <c r="T13" s="83" t="s">
        <v>5</v>
      </c>
      <c r="U13" s="81" t="s">
        <v>9</v>
      </c>
      <c r="V13" s="83" t="s">
        <v>4</v>
      </c>
      <c r="Z13" s="84" t="s">
        <v>10</v>
      </c>
      <c r="AA13" s="84" t="s">
        <v>11</v>
      </c>
    </row>
    <row r="14" spans="1:27" ht="13.5" thickBot="1">
      <c r="A14" s="24">
        <v>1</v>
      </c>
      <c r="B14" s="25" t="s">
        <v>145</v>
      </c>
      <c r="C14" s="26" t="s">
        <v>49</v>
      </c>
      <c r="D14" s="24">
        <v>20</v>
      </c>
      <c r="E14" s="25">
        <v>1</v>
      </c>
      <c r="F14" s="27">
        <f>LOOKUP($E14,$Z14:$Z40,$AA14:$AA40)</f>
        <v>30</v>
      </c>
      <c r="G14" s="24">
        <v>2.61</v>
      </c>
      <c r="H14" s="25">
        <v>2.58</v>
      </c>
      <c r="I14" s="32">
        <v>2.64</v>
      </c>
      <c r="J14" s="25">
        <v>1</v>
      </c>
      <c r="K14" s="26">
        <f>LOOKUP($J14,$Z14:$Z40,$AA14:$AA40)</f>
        <v>30</v>
      </c>
      <c r="L14" s="24">
        <v>14.96</v>
      </c>
      <c r="M14" s="25">
        <v>1</v>
      </c>
      <c r="N14" s="26">
        <f>LOOKUP($M14,$Z14:$Z40,$AA14:$AA40)</f>
        <v>30</v>
      </c>
      <c r="O14" s="95">
        <v>25.5</v>
      </c>
      <c r="P14" s="25">
        <v>1</v>
      </c>
      <c r="Q14" s="26">
        <f>LOOKUP($P14,$Z14:$Z40,$AA14:$AA40)</f>
        <v>30</v>
      </c>
      <c r="R14" s="24">
        <v>20.43</v>
      </c>
      <c r="S14" s="25">
        <v>1</v>
      </c>
      <c r="T14" s="26">
        <f>LOOKUP($S14,$Z14:$Z40,$AA14:$AA40)</f>
        <v>30</v>
      </c>
      <c r="U14" s="23">
        <f>F14+K14+N14+Q14+T14</f>
        <v>150</v>
      </c>
      <c r="V14" s="28">
        <v>1</v>
      </c>
      <c r="Z14" s="1">
        <v>1</v>
      </c>
      <c r="AA14" s="1">
        <v>30</v>
      </c>
    </row>
    <row r="15" spans="1:27">
      <c r="A15" s="14">
        <v>2</v>
      </c>
      <c r="B15" s="15" t="s">
        <v>146</v>
      </c>
      <c r="C15" s="16" t="s">
        <v>45</v>
      </c>
      <c r="D15" s="14">
        <v>8</v>
      </c>
      <c r="E15" s="15">
        <v>2</v>
      </c>
      <c r="F15" s="17">
        <f>LOOKUP($E15,$Z14:$Z40,$AA14:$AA40)</f>
        <v>27</v>
      </c>
      <c r="G15" s="14">
        <v>2.06</v>
      </c>
      <c r="H15" s="15">
        <v>2.0699999999999998</v>
      </c>
      <c r="I15" s="29">
        <v>2.11</v>
      </c>
      <c r="J15" s="15">
        <v>2</v>
      </c>
      <c r="K15" s="16">
        <f>LOOKUP($J15,$Z14:$Z40,$AA14:$AA40)</f>
        <v>27</v>
      </c>
      <c r="L15" s="14">
        <v>19.309999999999999</v>
      </c>
      <c r="M15" s="15">
        <v>2</v>
      </c>
      <c r="N15" s="16">
        <f>LOOKUP($M15,$Z14:$Z40,$AA14:$AA40)</f>
        <v>27</v>
      </c>
      <c r="O15" s="14">
        <v>33.39</v>
      </c>
      <c r="P15" s="15">
        <v>2</v>
      </c>
      <c r="Q15" s="16">
        <f>LOOKUP($P15,$Z14:$Z40,$AA14:$AA40)</f>
        <v>27</v>
      </c>
      <c r="R15" s="33">
        <v>35</v>
      </c>
      <c r="S15" s="15">
        <v>2</v>
      </c>
      <c r="T15" s="16">
        <f>LOOKUP($S15,$Z14:$Z40,$AA14:$AA40)</f>
        <v>27</v>
      </c>
      <c r="U15" s="18">
        <f>F15+K15+N15+Q15+T15</f>
        <v>135</v>
      </c>
      <c r="V15" s="19">
        <v>2</v>
      </c>
      <c r="Z15" s="1">
        <v>2</v>
      </c>
      <c r="AA15" s="1">
        <v>27</v>
      </c>
    </row>
    <row r="16" spans="1:27">
      <c r="A16" s="3">
        <v>3</v>
      </c>
      <c r="B16" s="2"/>
      <c r="C16" s="4"/>
      <c r="D16" s="3"/>
      <c r="E16" s="2"/>
      <c r="F16" s="8" t="e">
        <f>LOOKUP($E16,$Z14:$Z40,$AA14:$AA40)</f>
        <v>#N/A</v>
      </c>
      <c r="G16" s="3"/>
      <c r="H16" s="2"/>
      <c r="I16" s="30"/>
      <c r="J16" s="2"/>
      <c r="K16" s="4" t="e">
        <f>LOOKUP($J16,$Z14:$Z40,$AA14:$AA40)</f>
        <v>#N/A</v>
      </c>
      <c r="L16" s="3"/>
      <c r="M16" s="2"/>
      <c r="N16" s="4" t="e">
        <f>LOOKUP($M16,$Z14:$Z40,$AA14:$AA40)</f>
        <v>#N/A</v>
      </c>
      <c r="O16" s="3"/>
      <c r="P16" s="2"/>
      <c r="Q16" s="4" t="e">
        <f>LOOKUP($P16,$Z14:$Z40,$AA14:$AA40)</f>
        <v>#N/A</v>
      </c>
      <c r="R16" s="3"/>
      <c r="S16" s="2"/>
      <c r="T16" s="4" t="e">
        <f>LOOKUP($S16,$Z14:$Z40,$AA14:$AA40)</f>
        <v>#N/A</v>
      </c>
      <c r="U16" s="10" t="e">
        <f t="shared" ref="U16:U40" si="0">F16+K16+N16+Q16+T16</f>
        <v>#N/A</v>
      </c>
      <c r="V16" s="11"/>
      <c r="Z16" s="1">
        <v>3</v>
      </c>
      <c r="AA16" s="1">
        <v>25</v>
      </c>
    </row>
    <row r="17" spans="1:27" hidden="1">
      <c r="A17" s="3">
        <v>4</v>
      </c>
      <c r="B17" s="2"/>
      <c r="C17" s="4"/>
      <c r="D17" s="3"/>
      <c r="E17" s="2"/>
      <c r="F17" s="8" t="e">
        <f>LOOKUP($E17,$Z14:$Z41,$AA14:$AA41)</f>
        <v>#N/A</v>
      </c>
      <c r="G17" s="3"/>
      <c r="H17" s="2"/>
      <c r="I17" s="2"/>
      <c r="J17" s="2"/>
      <c r="K17" s="4" t="e">
        <f>LOOKUP($J17,$Z14:$Z41,$AA14:$AA41)</f>
        <v>#N/A</v>
      </c>
      <c r="L17" s="3"/>
      <c r="M17" s="2"/>
      <c r="N17" s="4" t="e">
        <f>LOOKUP($M17,$Z14:$Z41,$AA14:$AA41)</f>
        <v>#N/A</v>
      </c>
      <c r="O17" s="3"/>
      <c r="P17" s="2"/>
      <c r="Q17" s="4" t="e">
        <f>LOOKUP($P17,$Z14:$Z41,$AA14:$AA41)</f>
        <v>#N/A</v>
      </c>
      <c r="R17" s="3"/>
      <c r="S17" s="2"/>
      <c r="T17" s="4" t="e">
        <f>LOOKUP($S17,$Z14:$Z41,$AA14:$AA41)</f>
        <v>#N/A</v>
      </c>
      <c r="U17" s="10" t="e">
        <f t="shared" si="0"/>
        <v>#N/A</v>
      </c>
      <c r="V17" s="11"/>
      <c r="Z17" s="1">
        <v>4</v>
      </c>
      <c r="AA17" s="1">
        <v>23</v>
      </c>
    </row>
    <row r="18" spans="1:27" hidden="1">
      <c r="A18" s="3">
        <v>5</v>
      </c>
      <c r="B18" s="2"/>
      <c r="C18" s="4"/>
      <c r="D18" s="3"/>
      <c r="E18" s="2"/>
      <c r="F18" s="8" t="e">
        <f>LOOKUP($E18,$Z14:$Z42,$AA14:$AA42)</f>
        <v>#N/A</v>
      </c>
      <c r="G18" s="3"/>
      <c r="H18" s="2"/>
      <c r="I18" s="2"/>
      <c r="J18" s="2"/>
      <c r="K18" s="4" t="e">
        <f>LOOKUP($J18,$Z14:$Z42,$AA14:$AA42)</f>
        <v>#N/A</v>
      </c>
      <c r="L18" s="3"/>
      <c r="M18" s="2"/>
      <c r="N18" s="4" t="e">
        <f>LOOKUP($M18,$Z14:$Z42,$AA14:$AA42)</f>
        <v>#N/A</v>
      </c>
      <c r="O18" s="3"/>
      <c r="P18" s="2"/>
      <c r="Q18" s="4" t="e">
        <f>LOOKUP($P18,$Z14:$Z42,$AA14:$AA42)</f>
        <v>#N/A</v>
      </c>
      <c r="R18" s="3"/>
      <c r="S18" s="2"/>
      <c r="T18" s="4" t="e">
        <f>LOOKUP($S18,$Z14:$Z42,$AA14:$AA42)</f>
        <v>#N/A</v>
      </c>
      <c r="U18" s="10" t="e">
        <f t="shared" si="0"/>
        <v>#N/A</v>
      </c>
      <c r="V18" s="11"/>
      <c r="Z18" s="1">
        <v>5</v>
      </c>
      <c r="AA18" s="1">
        <v>22</v>
      </c>
    </row>
    <row r="19" spans="1:27" hidden="1">
      <c r="A19" s="3">
        <v>6</v>
      </c>
      <c r="B19" s="2"/>
      <c r="C19" s="4"/>
      <c r="D19" s="3"/>
      <c r="E19" s="2"/>
      <c r="F19" s="8" t="e">
        <f>LOOKUP($E19,$Z14:$Z43,$AA14:$AA43)</f>
        <v>#N/A</v>
      </c>
      <c r="G19" s="3"/>
      <c r="H19" s="2"/>
      <c r="I19" s="2"/>
      <c r="J19" s="2"/>
      <c r="K19" s="4" t="e">
        <f>LOOKUP($J19,$Z14:$Z43,$AA14:$AA43)</f>
        <v>#N/A</v>
      </c>
      <c r="L19" s="3"/>
      <c r="M19" s="2"/>
      <c r="N19" s="4" t="e">
        <f>LOOKUP($M19,$Z14:$Z43,$AA14:$AA43)</f>
        <v>#N/A</v>
      </c>
      <c r="O19" s="3"/>
      <c r="P19" s="2"/>
      <c r="Q19" s="4" t="e">
        <f>LOOKUP($P19,$Z14:$Z43,$AA14:$AA43)</f>
        <v>#N/A</v>
      </c>
      <c r="R19" s="3"/>
      <c r="S19" s="2"/>
      <c r="T19" s="4" t="e">
        <f>LOOKUP($S19,$Z14:$Z43,$AA14:$AA43)</f>
        <v>#N/A</v>
      </c>
      <c r="U19" s="10" t="e">
        <f t="shared" si="0"/>
        <v>#N/A</v>
      </c>
      <c r="V19" s="11"/>
      <c r="Z19" s="1">
        <v>6</v>
      </c>
      <c r="AA19" s="1">
        <v>21</v>
      </c>
    </row>
    <row r="20" spans="1:27" hidden="1">
      <c r="A20" s="3">
        <v>7</v>
      </c>
      <c r="B20" s="2"/>
      <c r="C20" s="4"/>
      <c r="D20" s="3"/>
      <c r="E20" s="2"/>
      <c r="F20" s="8" t="e">
        <f>LOOKUP($E20,$Z14:$Z44,$AA14:$AA44)</f>
        <v>#N/A</v>
      </c>
      <c r="G20" s="3"/>
      <c r="H20" s="2"/>
      <c r="I20" s="2"/>
      <c r="J20" s="2"/>
      <c r="K20" s="4" t="e">
        <f>LOOKUP($J20,$Z14:$Z44,$AA14:$AA44)</f>
        <v>#N/A</v>
      </c>
      <c r="L20" s="3"/>
      <c r="M20" s="2"/>
      <c r="N20" s="4" t="e">
        <f>LOOKUP($M20,$Z14:$Z44,$AA14:$AA44)</f>
        <v>#N/A</v>
      </c>
      <c r="O20" s="3"/>
      <c r="P20" s="2"/>
      <c r="Q20" s="4" t="e">
        <f>LOOKUP($P20,$Z14:$Z44,$AA14:$AA44)</f>
        <v>#N/A</v>
      </c>
      <c r="R20" s="3"/>
      <c r="S20" s="2"/>
      <c r="T20" s="4" t="e">
        <f>LOOKUP($S20,$Z14:$Z44,$AA14:$AA44)</f>
        <v>#N/A</v>
      </c>
      <c r="U20" s="10" t="e">
        <f t="shared" si="0"/>
        <v>#N/A</v>
      </c>
      <c r="V20" s="11"/>
      <c r="Z20" s="1">
        <v>7</v>
      </c>
      <c r="AA20" s="1">
        <v>20</v>
      </c>
    </row>
    <row r="21" spans="1:27" hidden="1">
      <c r="A21" s="3">
        <v>8</v>
      </c>
      <c r="B21" s="2"/>
      <c r="C21" s="4"/>
      <c r="D21" s="3"/>
      <c r="E21" s="2"/>
      <c r="F21" s="8" t="e">
        <f>LOOKUP($E21,$Z14:$Z45,$AA14:$AA45)</f>
        <v>#N/A</v>
      </c>
      <c r="G21" s="3"/>
      <c r="H21" s="2"/>
      <c r="I21" s="2"/>
      <c r="J21" s="2"/>
      <c r="K21" s="4" t="e">
        <f>LOOKUP($J21,$Z14:$Z45,$AA14:$AA45)</f>
        <v>#N/A</v>
      </c>
      <c r="L21" s="3"/>
      <c r="M21" s="2"/>
      <c r="N21" s="4" t="e">
        <f>LOOKUP($M21,$Z14:$Z45,$AA14:$AA45)</f>
        <v>#N/A</v>
      </c>
      <c r="O21" s="3"/>
      <c r="P21" s="2"/>
      <c r="Q21" s="4" t="e">
        <f>LOOKUP($P21,$Z14:$Z45,$AA14:$AA45)</f>
        <v>#N/A</v>
      </c>
      <c r="R21" s="3"/>
      <c r="S21" s="2"/>
      <c r="T21" s="4" t="e">
        <f>LOOKUP($S21,$Z14:$Z45,$AA14:$AA45)</f>
        <v>#N/A</v>
      </c>
      <c r="U21" s="10" t="e">
        <f t="shared" si="0"/>
        <v>#N/A</v>
      </c>
      <c r="V21" s="11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"/>
      <c r="H22" s="2"/>
      <c r="I22" s="2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0" t="e">
        <f t="shared" si="0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0"/>
        <v>#N/A</v>
      </c>
      <c r="V40" s="13"/>
      <c r="Z40" s="1">
        <v>27</v>
      </c>
      <c r="AA40" s="1">
        <v>0</v>
      </c>
    </row>
    <row r="43" spans="1:27">
      <c r="A43">
        <v>1</v>
      </c>
      <c r="B43" s="99" t="s">
        <v>145</v>
      </c>
      <c r="C43" s="99" t="s">
        <v>49</v>
      </c>
    </row>
    <row r="44" spans="1:27">
      <c r="A44">
        <v>2</v>
      </c>
      <c r="B44" t="s">
        <v>146</v>
      </c>
      <c r="C44" t="s">
        <v>45</v>
      </c>
    </row>
  </sheetData>
  <mergeCells count="7">
    <mergeCell ref="R12:T12"/>
    <mergeCell ref="U12:V12"/>
    <mergeCell ref="A12:C12"/>
    <mergeCell ref="D12:F12"/>
    <mergeCell ref="G12:K12"/>
    <mergeCell ref="L12:N12"/>
    <mergeCell ref="O12:Q12"/>
  </mergeCells>
  <phoneticPr fontId="1" type="noConversion"/>
  <pageMargins left="0.75" right="0.75" top="1" bottom="2.4900000000000002" header="0.5" footer="0.5"/>
  <pageSetup paperSize="9"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A49"/>
  <sheetViews>
    <sheetView workbookViewId="0">
      <selection activeCell="A3" sqref="A3:V49"/>
    </sheetView>
  </sheetViews>
  <sheetFormatPr defaultRowHeight="12.75"/>
  <cols>
    <col min="1" max="1" width="4.140625" customWidth="1"/>
    <col min="2" max="2" width="17.140625" customWidth="1"/>
    <col min="3" max="3" width="11.28515625" customWidth="1"/>
    <col min="4" max="4" width="6" customWidth="1"/>
    <col min="5" max="5" width="3.5703125" customWidth="1"/>
    <col min="6" max="6" width="5.42578125" customWidth="1"/>
    <col min="7" max="7" width="6.140625" customWidth="1"/>
    <col min="8" max="9" width="5.7109375" customWidth="1"/>
    <col min="10" max="10" width="3.5703125" customWidth="1"/>
    <col min="11" max="11" width="5.140625" customWidth="1"/>
    <col min="12" max="12" width="8.42578125" customWidth="1"/>
    <col min="13" max="13" width="3.42578125" customWidth="1"/>
    <col min="14" max="14" width="5.7109375" customWidth="1"/>
    <col min="15" max="15" width="9.140625" customWidth="1"/>
    <col min="16" max="16" width="6" customWidth="1"/>
    <col min="17" max="17" width="4.85546875" customWidth="1"/>
    <col min="18" max="18" width="8.28515625" customWidth="1"/>
    <col min="19" max="19" width="3.7109375" customWidth="1"/>
    <col min="20" max="20" width="6.140625" customWidth="1"/>
    <col min="21" max="21" width="5.7109375" customWidth="1"/>
    <col min="22" max="22" width="7" customWidth="1"/>
    <col min="23" max="25" width="9.140625" customWidth="1"/>
    <col min="26" max="27" width="8.85546875" customWidth="1"/>
    <col min="28" max="28" width="9.140625" customWidth="1"/>
  </cols>
  <sheetData>
    <row r="3" spans="1:27" ht="15">
      <c r="B3" s="138" t="s">
        <v>179</v>
      </c>
    </row>
    <row r="4" spans="1:27">
      <c r="B4" t="s">
        <v>43</v>
      </c>
    </row>
    <row r="7" spans="1:27">
      <c r="B7" t="s">
        <v>15</v>
      </c>
      <c r="C7" t="s">
        <v>24</v>
      </c>
      <c r="D7" t="s">
        <v>23</v>
      </c>
    </row>
    <row r="9" spans="1:27">
      <c r="B9" t="s">
        <v>16</v>
      </c>
    </row>
    <row r="11" spans="1:27" ht="13.5" thickBot="1"/>
    <row r="12" spans="1:27" ht="33" customHeight="1" thickBot="1">
      <c r="A12" s="107"/>
      <c r="B12" s="108"/>
      <c r="C12" s="109"/>
      <c r="D12" s="118" t="s">
        <v>40</v>
      </c>
      <c r="E12" s="119"/>
      <c r="F12" s="120"/>
      <c r="G12" s="118" t="s">
        <v>38</v>
      </c>
      <c r="H12" s="119"/>
      <c r="I12" s="119"/>
      <c r="J12" s="119"/>
      <c r="K12" s="120"/>
      <c r="L12" s="118" t="s">
        <v>3</v>
      </c>
      <c r="M12" s="119"/>
      <c r="N12" s="120"/>
      <c r="O12" s="118" t="s">
        <v>37</v>
      </c>
      <c r="P12" s="119"/>
      <c r="Q12" s="120"/>
      <c r="R12" s="121" t="s">
        <v>34</v>
      </c>
      <c r="S12" s="122"/>
      <c r="T12" s="123"/>
      <c r="U12" s="124" t="s">
        <v>41</v>
      </c>
      <c r="V12" s="125"/>
    </row>
    <row r="13" spans="1:27" s="84" customFormat="1" ht="39.75" thickBot="1">
      <c r="A13" s="81" t="s">
        <v>0</v>
      </c>
      <c r="B13" s="82" t="s">
        <v>1</v>
      </c>
      <c r="C13" s="83" t="s">
        <v>2</v>
      </c>
      <c r="D13" s="81" t="s">
        <v>12</v>
      </c>
      <c r="E13" s="82" t="s">
        <v>4</v>
      </c>
      <c r="F13" s="83" t="s">
        <v>5</v>
      </c>
      <c r="G13" s="81" t="s">
        <v>6</v>
      </c>
      <c r="H13" s="82" t="s">
        <v>7</v>
      </c>
      <c r="I13" s="82" t="s">
        <v>8</v>
      </c>
      <c r="J13" s="82" t="s">
        <v>4</v>
      </c>
      <c r="K13" s="83" t="s">
        <v>5</v>
      </c>
      <c r="L13" s="81" t="s">
        <v>13</v>
      </c>
      <c r="M13" s="82" t="s">
        <v>4</v>
      </c>
      <c r="N13" s="83" t="s">
        <v>5</v>
      </c>
      <c r="O13" s="81" t="s">
        <v>13</v>
      </c>
      <c r="P13" s="82" t="s">
        <v>4</v>
      </c>
      <c r="Q13" s="83" t="s">
        <v>5</v>
      </c>
      <c r="R13" s="81" t="s">
        <v>35</v>
      </c>
      <c r="S13" s="82" t="s">
        <v>4</v>
      </c>
      <c r="T13" s="83" t="s">
        <v>5</v>
      </c>
      <c r="U13" s="81" t="s">
        <v>9</v>
      </c>
      <c r="V13" s="83" t="s">
        <v>4</v>
      </c>
      <c r="Z13" s="84" t="s">
        <v>10</v>
      </c>
      <c r="AA13" s="84" t="s">
        <v>11</v>
      </c>
    </row>
    <row r="14" spans="1:27" ht="13.5" thickBot="1">
      <c r="A14" s="24">
        <v>1</v>
      </c>
      <c r="B14" s="25" t="s">
        <v>148</v>
      </c>
      <c r="C14" s="26" t="s">
        <v>129</v>
      </c>
      <c r="D14" s="24">
        <v>0</v>
      </c>
      <c r="E14" s="25">
        <v>5</v>
      </c>
      <c r="F14" s="27">
        <f>LOOKUP($E14,$Z14:$Z40,$AA14:$AA40)</f>
        <v>22</v>
      </c>
      <c r="G14" s="94">
        <v>1.51</v>
      </c>
      <c r="H14" s="149">
        <v>1.48</v>
      </c>
      <c r="I14" s="135">
        <v>1.7</v>
      </c>
      <c r="J14" s="25">
        <v>2</v>
      </c>
      <c r="K14" s="26">
        <f>LOOKUP($J14,$Z14:$Z40,$AA14:$AA40)</f>
        <v>27</v>
      </c>
      <c r="L14" s="95"/>
      <c r="M14" s="25">
        <v>5</v>
      </c>
      <c r="N14" s="26">
        <f>LOOKUP($M14,$Z14:$Z40,$AA14:$AA40)</f>
        <v>22</v>
      </c>
      <c r="O14" s="24">
        <v>31</v>
      </c>
      <c r="P14" s="25">
        <v>2</v>
      </c>
      <c r="Q14" s="26">
        <f>LOOKUP($P14,$Z14:$Z40,$AA14:$AA40)</f>
        <v>27</v>
      </c>
      <c r="R14" s="24" t="s">
        <v>149</v>
      </c>
      <c r="S14" s="25">
        <v>4</v>
      </c>
      <c r="T14" s="26">
        <f>LOOKUP($S14,$Z14:$Z40,$AA14:$AA40)</f>
        <v>23</v>
      </c>
      <c r="U14" s="23">
        <f>F14+K14+N14+Q14+T14</f>
        <v>121</v>
      </c>
      <c r="V14" s="143" t="s">
        <v>136</v>
      </c>
      <c r="Z14" s="1">
        <v>1</v>
      </c>
      <c r="AA14" s="1">
        <v>30</v>
      </c>
    </row>
    <row r="15" spans="1:27" ht="13.5" thickBot="1">
      <c r="A15" s="14">
        <v>2</v>
      </c>
      <c r="B15" s="15" t="s">
        <v>150</v>
      </c>
      <c r="C15" s="16" t="s">
        <v>151</v>
      </c>
      <c r="D15" s="14">
        <v>10</v>
      </c>
      <c r="E15" s="15">
        <v>2</v>
      </c>
      <c r="F15" s="17">
        <f>LOOKUP($E15,$Z14:$Z40,$AA14:$AA40)</f>
        <v>27</v>
      </c>
      <c r="G15" s="3">
        <v>1.56</v>
      </c>
      <c r="H15" s="30">
        <v>1.67</v>
      </c>
      <c r="I15" s="2">
        <v>1.66</v>
      </c>
      <c r="J15" s="15">
        <v>3</v>
      </c>
      <c r="K15" s="16">
        <f>LOOKUP($J15,$Z14:$Z40,$AA14:$AA40)</f>
        <v>25</v>
      </c>
      <c r="L15" s="96">
        <v>14.44</v>
      </c>
      <c r="M15" s="15">
        <v>2</v>
      </c>
      <c r="N15" s="16">
        <f>LOOKUP($M15,$Z14:$Z40,$AA14:$AA40)</f>
        <v>27</v>
      </c>
      <c r="O15" s="14">
        <v>31.38</v>
      </c>
      <c r="P15" s="15">
        <v>3</v>
      </c>
      <c r="Q15" s="16">
        <f>LOOKUP($P15,$Z14:$Z40,$AA14:$AA40)</f>
        <v>25</v>
      </c>
      <c r="R15" s="86">
        <v>57.64</v>
      </c>
      <c r="S15" s="15">
        <v>3</v>
      </c>
      <c r="T15" s="16">
        <f>LOOKUP($S15,$Z14:$Z40,$AA14:$AA40)</f>
        <v>25</v>
      </c>
      <c r="U15" s="23">
        <f>F15+K15+N15+Q15+T15</f>
        <v>129</v>
      </c>
      <c r="V15" s="19">
        <v>2</v>
      </c>
      <c r="Z15" s="1">
        <v>2</v>
      </c>
      <c r="AA15" s="1">
        <v>27</v>
      </c>
    </row>
    <row r="16" spans="1:27">
      <c r="A16" s="3">
        <v>3</v>
      </c>
      <c r="B16" s="2" t="s">
        <v>152</v>
      </c>
      <c r="C16" s="4" t="s">
        <v>153</v>
      </c>
      <c r="D16" s="3">
        <v>0</v>
      </c>
      <c r="E16" s="2">
        <v>5</v>
      </c>
      <c r="F16" s="8">
        <f>LOOKUP($E16,$Z14:$Z40,$AA14:$AA40)</f>
        <v>22</v>
      </c>
      <c r="G16" s="3">
        <v>1.33</v>
      </c>
      <c r="H16" s="2">
        <v>1.18</v>
      </c>
      <c r="I16" s="37">
        <v>1.4</v>
      </c>
      <c r="J16" s="2">
        <v>5</v>
      </c>
      <c r="K16" s="4">
        <f>LOOKUP($J16,$Z14:$Z40,$AA14:$AA40)</f>
        <v>22</v>
      </c>
      <c r="L16" s="3">
        <v>24.88</v>
      </c>
      <c r="M16" s="2">
        <v>3</v>
      </c>
      <c r="N16" s="4">
        <f>LOOKUP($M16,$Z14:$Z40,$AA14:$AA40)</f>
        <v>25</v>
      </c>
      <c r="O16" s="3">
        <v>34.28</v>
      </c>
      <c r="P16" s="2">
        <v>5</v>
      </c>
      <c r="Q16" s="4">
        <f>LOOKUP($P16,$Z14:$Z40,$AA14:$AA40)</f>
        <v>22</v>
      </c>
      <c r="R16" s="3"/>
      <c r="S16" s="2">
        <v>5</v>
      </c>
      <c r="T16" s="4">
        <f>LOOKUP($S16,$Z14:$Z40,$AA14:$AA40)</f>
        <v>22</v>
      </c>
      <c r="U16" s="10">
        <f t="shared" ref="U16:U40" si="0">F16+K16+N16+Q16+T16</f>
        <v>113</v>
      </c>
      <c r="V16" s="11">
        <v>5</v>
      </c>
      <c r="Z16" s="1">
        <v>3</v>
      </c>
      <c r="AA16" s="1">
        <v>25</v>
      </c>
    </row>
    <row r="17" spans="1:27">
      <c r="A17" s="3">
        <v>4</v>
      </c>
      <c r="B17" s="2" t="s">
        <v>154</v>
      </c>
      <c r="C17" s="4" t="s">
        <v>155</v>
      </c>
      <c r="D17" s="3">
        <v>15</v>
      </c>
      <c r="E17" s="2">
        <v>1</v>
      </c>
      <c r="F17" s="8">
        <f>LOOKUP($E17,$Z14:$Z41,$AA14:$AA41)</f>
        <v>30</v>
      </c>
      <c r="G17" s="3">
        <v>1.67</v>
      </c>
      <c r="H17" s="30">
        <v>1.78</v>
      </c>
      <c r="I17" s="2">
        <v>1.75</v>
      </c>
      <c r="J17" s="2">
        <v>1</v>
      </c>
      <c r="K17" s="4">
        <f>LOOKUP($J17,$Z14:$Z41,$AA14:$AA41)</f>
        <v>30</v>
      </c>
      <c r="L17" s="3">
        <v>12.94</v>
      </c>
      <c r="M17" s="2">
        <v>1</v>
      </c>
      <c r="N17" s="4">
        <f>LOOKUP($M17,$Z14:$Z41,$AA14:$AA41)</f>
        <v>30</v>
      </c>
      <c r="O17" s="3">
        <v>29.94</v>
      </c>
      <c r="P17" s="2">
        <v>1</v>
      </c>
      <c r="Q17" s="4">
        <f>LOOKUP($P17,$Z14:$Z41,$AA14:$AA41)</f>
        <v>30</v>
      </c>
      <c r="R17" s="3">
        <v>34.869999999999997</v>
      </c>
      <c r="S17" s="2">
        <v>1</v>
      </c>
      <c r="T17" s="4">
        <f>LOOKUP($S17,$Z14:$Z41,$AA14:$AA41)</f>
        <v>30</v>
      </c>
      <c r="U17" s="10">
        <f t="shared" si="0"/>
        <v>150</v>
      </c>
      <c r="V17" s="11">
        <v>1</v>
      </c>
      <c r="Z17" s="1">
        <v>4</v>
      </c>
      <c r="AA17" s="1">
        <v>23</v>
      </c>
    </row>
    <row r="18" spans="1:27">
      <c r="A18" s="3">
        <v>5</v>
      </c>
      <c r="B18" s="2" t="s">
        <v>156</v>
      </c>
      <c r="C18" s="4" t="s">
        <v>129</v>
      </c>
      <c r="D18" s="3">
        <v>1</v>
      </c>
      <c r="E18" s="2">
        <v>3</v>
      </c>
      <c r="F18" s="54">
        <f>LOOKUP($E18,$Z14:$Z42,$AA14:$AA42)</f>
        <v>25</v>
      </c>
      <c r="G18" s="38">
        <v>1.6</v>
      </c>
      <c r="H18" s="2">
        <v>1.63</v>
      </c>
      <c r="I18" s="30">
        <v>1.64</v>
      </c>
      <c r="J18" s="2">
        <v>4</v>
      </c>
      <c r="K18" s="4">
        <f>LOOKUP($J18,$Z14:$Z42,$AA14:$AA42)</f>
        <v>23</v>
      </c>
      <c r="L18" s="3">
        <v>33.25</v>
      </c>
      <c r="M18" s="2">
        <v>4</v>
      </c>
      <c r="N18" s="4">
        <f>LOOKUP($M18,$Z14:$Z42,$AA14:$AA42)</f>
        <v>23</v>
      </c>
      <c r="O18" s="3">
        <v>31.83</v>
      </c>
      <c r="P18" s="2">
        <v>4</v>
      </c>
      <c r="Q18" s="4">
        <f>LOOKUP($P18,$Z14:$Z42,$AA14:$AA42)</f>
        <v>23</v>
      </c>
      <c r="R18" s="3">
        <v>47.07</v>
      </c>
      <c r="S18" s="2">
        <v>2</v>
      </c>
      <c r="T18" s="4">
        <f>LOOKUP($S18,$Z14:$Z42,$AA14:$AA42)</f>
        <v>27</v>
      </c>
      <c r="U18" s="10">
        <f t="shared" si="0"/>
        <v>121</v>
      </c>
      <c r="V18" s="143" t="s">
        <v>157</v>
      </c>
      <c r="Z18" s="1">
        <v>5</v>
      </c>
      <c r="AA18" s="1">
        <v>22</v>
      </c>
    </row>
    <row r="19" spans="1:27" hidden="1">
      <c r="A19" s="3">
        <v>6</v>
      </c>
      <c r="B19" s="2"/>
      <c r="C19" s="4"/>
      <c r="D19" s="3"/>
      <c r="E19" s="2"/>
      <c r="F19" s="8" t="e">
        <f>LOOKUP($E19,$Z14:$Z43,$AA14:$AA43)</f>
        <v>#N/A</v>
      </c>
      <c r="G19" s="3"/>
      <c r="H19" s="2"/>
      <c r="I19" s="2"/>
      <c r="J19" s="2"/>
      <c r="K19" s="4" t="e">
        <f>LOOKUP($J19,$Z14:$Z43,$AA14:$AA43)</f>
        <v>#N/A</v>
      </c>
      <c r="L19" s="3"/>
      <c r="M19" s="2"/>
      <c r="N19" s="4" t="e">
        <f>LOOKUP($M19,$Z14:$Z43,$AA14:$AA43)</f>
        <v>#N/A</v>
      </c>
      <c r="O19" s="3"/>
      <c r="P19" s="2"/>
      <c r="Q19" s="4" t="e">
        <f>LOOKUP($P19,$Z14:$Z43,$AA14:$AA43)</f>
        <v>#N/A</v>
      </c>
      <c r="R19" s="3"/>
      <c r="S19" s="2"/>
      <c r="T19" s="4" t="e">
        <f>LOOKUP($S19,$Z14:$Z43,$AA14:$AA43)</f>
        <v>#N/A</v>
      </c>
      <c r="U19" s="10" t="e">
        <f t="shared" si="0"/>
        <v>#N/A</v>
      </c>
      <c r="V19" s="11"/>
      <c r="Z19" s="1">
        <v>6</v>
      </c>
      <c r="AA19" s="1">
        <v>21</v>
      </c>
    </row>
    <row r="20" spans="1:27" hidden="1">
      <c r="A20" s="3">
        <v>7</v>
      </c>
      <c r="B20" s="2"/>
      <c r="C20" s="4"/>
      <c r="D20" s="3"/>
      <c r="E20" s="2"/>
      <c r="F20" s="8" t="e">
        <f>LOOKUP($E20,$Z14:$Z44,$AA14:$AA44)</f>
        <v>#N/A</v>
      </c>
      <c r="G20" s="3"/>
      <c r="H20" s="2"/>
      <c r="I20" s="2"/>
      <c r="J20" s="2"/>
      <c r="K20" s="4" t="e">
        <f>LOOKUP($J20,$Z14:$Z44,$AA14:$AA44)</f>
        <v>#N/A</v>
      </c>
      <c r="L20" s="3"/>
      <c r="M20" s="2"/>
      <c r="N20" s="4" t="e">
        <f>LOOKUP($M20,$Z14:$Z44,$AA14:$AA44)</f>
        <v>#N/A</v>
      </c>
      <c r="O20" s="3"/>
      <c r="P20" s="2"/>
      <c r="Q20" s="4" t="e">
        <f>LOOKUP($P20,$Z14:$Z44,$AA14:$AA44)</f>
        <v>#N/A</v>
      </c>
      <c r="R20" s="3"/>
      <c r="S20" s="2"/>
      <c r="T20" s="4" t="e">
        <f>LOOKUP($S20,$Z14:$Z44,$AA14:$AA44)</f>
        <v>#N/A</v>
      </c>
      <c r="U20" s="10" t="e">
        <f t="shared" si="0"/>
        <v>#N/A</v>
      </c>
      <c r="V20" s="11"/>
      <c r="Z20" s="1">
        <v>7</v>
      </c>
      <c r="AA20" s="1">
        <v>20</v>
      </c>
    </row>
    <row r="21" spans="1:27" hidden="1">
      <c r="A21" s="3">
        <v>8</v>
      </c>
      <c r="B21" s="2"/>
      <c r="C21" s="4"/>
      <c r="D21" s="3"/>
      <c r="E21" s="2"/>
      <c r="F21" s="8" t="e">
        <f>LOOKUP($E21,$Z14:$Z45,$AA14:$AA45)</f>
        <v>#N/A</v>
      </c>
      <c r="G21" s="3"/>
      <c r="H21" s="2"/>
      <c r="I21" s="2"/>
      <c r="J21" s="2"/>
      <c r="K21" s="4" t="e">
        <f>LOOKUP($J21,$Z14:$Z45,$AA14:$AA45)</f>
        <v>#N/A</v>
      </c>
      <c r="L21" s="3"/>
      <c r="M21" s="2"/>
      <c r="N21" s="4" t="e">
        <f>LOOKUP($M21,$Z14:$Z45,$AA14:$AA45)</f>
        <v>#N/A</v>
      </c>
      <c r="O21" s="3"/>
      <c r="P21" s="2"/>
      <c r="Q21" s="4" t="e">
        <f>LOOKUP($P21,$Z14:$Z45,$AA14:$AA45)</f>
        <v>#N/A</v>
      </c>
      <c r="R21" s="3"/>
      <c r="S21" s="2"/>
      <c r="T21" s="4" t="e">
        <f>LOOKUP($S21,$Z14:$Z45,$AA14:$AA45)</f>
        <v>#N/A</v>
      </c>
      <c r="U21" s="10" t="e">
        <f t="shared" si="0"/>
        <v>#N/A</v>
      </c>
      <c r="V21" s="11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"/>
      <c r="H22" s="2"/>
      <c r="I22" s="2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0" t="e">
        <f t="shared" si="0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0"/>
        <v>#N/A</v>
      </c>
      <c r="V40" s="13"/>
      <c r="Z40" s="1">
        <v>27</v>
      </c>
      <c r="AA40" s="1">
        <v>0</v>
      </c>
    </row>
    <row r="41" spans="1:27" hidden="1"/>
    <row r="42" spans="1:27" hidden="1"/>
    <row r="44" spans="1:27">
      <c r="A44">
        <v>1</v>
      </c>
      <c r="B44" t="s">
        <v>154</v>
      </c>
      <c r="C44" t="s">
        <v>155</v>
      </c>
      <c r="E44" s="99"/>
    </row>
    <row r="45" spans="1:27">
      <c r="A45">
        <v>2</v>
      </c>
      <c r="B45" s="99" t="s">
        <v>150</v>
      </c>
      <c r="C45" s="99" t="s">
        <v>151</v>
      </c>
    </row>
    <row r="46" spans="1:27">
      <c r="A46">
        <v>3</v>
      </c>
      <c r="B46" t="s">
        <v>156</v>
      </c>
      <c r="C46" t="s">
        <v>129</v>
      </c>
    </row>
    <row r="47" spans="1:27">
      <c r="A47">
        <v>4</v>
      </c>
      <c r="B47" s="99" t="s">
        <v>148</v>
      </c>
      <c r="C47" s="99" t="s">
        <v>129</v>
      </c>
    </row>
    <row r="48" spans="1:27">
      <c r="A48">
        <v>5</v>
      </c>
      <c r="B48" t="s">
        <v>152</v>
      </c>
      <c r="C48" t="s">
        <v>153</v>
      </c>
    </row>
    <row r="49" spans="1:3">
      <c r="A49" s="100"/>
      <c r="B49" s="99"/>
      <c r="C49" s="99"/>
    </row>
  </sheetData>
  <sortState ref="A44:C49">
    <sortCondition ref="A44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1.56" right="0.75" top="1" bottom="2.2999999999999998" header="0.5" footer="0.5"/>
  <pageSetup paperSize="9"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A44"/>
  <sheetViews>
    <sheetView workbookViewId="0">
      <selection activeCell="B3" sqref="B3"/>
    </sheetView>
  </sheetViews>
  <sheetFormatPr defaultRowHeight="12.75"/>
  <cols>
    <col min="1" max="1" width="3.42578125" customWidth="1"/>
    <col min="2" max="2" width="15.5703125" customWidth="1"/>
    <col min="3" max="3" width="8.5703125" customWidth="1"/>
    <col min="4" max="4" width="5.5703125" customWidth="1"/>
    <col min="5" max="5" width="3.42578125" customWidth="1"/>
    <col min="6" max="6" width="6" customWidth="1"/>
    <col min="7" max="7" width="6.85546875" customWidth="1"/>
    <col min="8" max="8" width="7.28515625" customWidth="1"/>
    <col min="9" max="9" width="6.5703125" customWidth="1"/>
    <col min="10" max="10" width="3.7109375" customWidth="1"/>
    <col min="11" max="11" width="5.5703125" customWidth="1"/>
    <col min="12" max="12" width="6.5703125" customWidth="1"/>
    <col min="13" max="13" width="3.7109375" customWidth="1"/>
    <col min="14" max="15" width="5.140625" customWidth="1"/>
    <col min="16" max="16" width="5" customWidth="1"/>
    <col min="17" max="17" width="5.28515625" customWidth="1"/>
    <col min="18" max="18" width="7.140625" customWidth="1"/>
    <col min="19" max="19" width="3.7109375" customWidth="1"/>
    <col min="20" max="20" width="5.28515625" customWidth="1"/>
    <col min="21" max="21" width="5.85546875" customWidth="1"/>
    <col min="22" max="22" width="7.85546875" customWidth="1"/>
    <col min="23" max="25" width="9.140625" customWidth="1"/>
    <col min="26" max="27" width="8.85546875" customWidth="1"/>
  </cols>
  <sheetData>
    <row r="3" spans="1:27" ht="15">
      <c r="B3" s="138" t="s">
        <v>178</v>
      </c>
    </row>
    <row r="4" spans="1:27">
      <c r="B4" t="s">
        <v>43</v>
      </c>
    </row>
    <row r="7" spans="1:27">
      <c r="B7" t="s">
        <v>15</v>
      </c>
      <c r="C7" t="s">
        <v>26</v>
      </c>
      <c r="D7" t="s">
        <v>23</v>
      </c>
    </row>
    <row r="9" spans="1:27">
      <c r="B9" t="s">
        <v>16</v>
      </c>
    </row>
    <row r="11" spans="1:27" ht="13.5" thickBot="1"/>
    <row r="12" spans="1:27" ht="33" customHeight="1" thickBot="1">
      <c r="A12" s="107"/>
      <c r="B12" s="108"/>
      <c r="C12" s="109"/>
      <c r="D12" s="118" t="s">
        <v>40</v>
      </c>
      <c r="E12" s="119"/>
      <c r="F12" s="120"/>
      <c r="G12" s="118" t="s">
        <v>38</v>
      </c>
      <c r="H12" s="119"/>
      <c r="I12" s="119"/>
      <c r="J12" s="119"/>
      <c r="K12" s="120"/>
      <c r="L12" s="118" t="s">
        <v>3</v>
      </c>
      <c r="M12" s="119"/>
      <c r="N12" s="120"/>
      <c r="O12" s="118" t="s">
        <v>37</v>
      </c>
      <c r="P12" s="119"/>
      <c r="Q12" s="120"/>
      <c r="R12" s="121" t="s">
        <v>34</v>
      </c>
      <c r="S12" s="122"/>
      <c r="T12" s="123"/>
      <c r="U12" s="124" t="s">
        <v>41</v>
      </c>
      <c r="V12" s="125"/>
    </row>
    <row r="13" spans="1:27" s="84" customFormat="1" ht="39.75" thickBot="1">
      <c r="A13" s="81" t="s">
        <v>0</v>
      </c>
      <c r="B13" s="82" t="s">
        <v>1</v>
      </c>
      <c r="C13" s="83" t="s">
        <v>2</v>
      </c>
      <c r="D13" s="81" t="s">
        <v>12</v>
      </c>
      <c r="E13" s="82" t="s">
        <v>4</v>
      </c>
      <c r="F13" s="83" t="s">
        <v>5</v>
      </c>
      <c r="G13" s="81" t="s">
        <v>6</v>
      </c>
      <c r="H13" s="82" t="s">
        <v>7</v>
      </c>
      <c r="I13" s="82" t="s">
        <v>8</v>
      </c>
      <c r="J13" s="82" t="s">
        <v>4</v>
      </c>
      <c r="K13" s="83" t="s">
        <v>5</v>
      </c>
      <c r="L13" s="81" t="s">
        <v>13</v>
      </c>
      <c r="M13" s="82" t="s">
        <v>4</v>
      </c>
      <c r="N13" s="83" t="s">
        <v>5</v>
      </c>
      <c r="O13" s="81" t="s">
        <v>13</v>
      </c>
      <c r="P13" s="82" t="s">
        <v>4</v>
      </c>
      <c r="Q13" s="83" t="s">
        <v>5</v>
      </c>
      <c r="R13" s="81" t="s">
        <v>35</v>
      </c>
      <c r="S13" s="82" t="s">
        <v>4</v>
      </c>
      <c r="T13" s="83" t="s">
        <v>5</v>
      </c>
      <c r="U13" s="81" t="s">
        <v>9</v>
      </c>
      <c r="V13" s="83" t="s">
        <v>4</v>
      </c>
      <c r="Z13" s="84" t="s">
        <v>10</v>
      </c>
      <c r="AA13" s="84" t="s">
        <v>11</v>
      </c>
    </row>
    <row r="14" spans="1:27" ht="13.5" thickBot="1">
      <c r="A14" s="24">
        <v>1</v>
      </c>
      <c r="B14" s="25" t="s">
        <v>159</v>
      </c>
      <c r="C14" s="26" t="s">
        <v>55</v>
      </c>
      <c r="D14" s="24">
        <v>0</v>
      </c>
      <c r="E14" s="25">
        <v>3</v>
      </c>
      <c r="F14" s="27">
        <f>LOOKUP($E14,$Z14:$Z40,$AA14:$AA40)</f>
        <v>25</v>
      </c>
      <c r="G14" s="23">
        <v>1.88</v>
      </c>
      <c r="H14" s="149">
        <v>1.77</v>
      </c>
      <c r="I14" s="25">
        <v>1.87</v>
      </c>
      <c r="J14" s="25">
        <v>2</v>
      </c>
      <c r="K14" s="26">
        <f>LOOKUP($J14,$Z14:$Z40,$AA14:$AA40)</f>
        <v>27</v>
      </c>
      <c r="L14" s="95">
        <v>31.75</v>
      </c>
      <c r="M14" s="25">
        <v>3</v>
      </c>
      <c r="N14" s="26">
        <f>LOOKUP($M14,$Z14:$Z40,$AA14:$AA40)</f>
        <v>25</v>
      </c>
      <c r="O14" s="24">
        <v>30.31</v>
      </c>
      <c r="P14" s="25">
        <v>3</v>
      </c>
      <c r="Q14" s="26">
        <f>LOOKUP($P14,$Z14:$Z40,$AA14:$AA40)</f>
        <v>25</v>
      </c>
      <c r="R14" s="24">
        <v>43.22</v>
      </c>
      <c r="S14" s="25">
        <v>3</v>
      </c>
      <c r="T14" s="26">
        <f>LOOKUP($S14,$Z14:$Z40,$AA14:$AA40)</f>
        <v>25</v>
      </c>
      <c r="U14" s="23">
        <f>F14+K14+N14+Q14+T14</f>
        <v>127</v>
      </c>
      <c r="V14" s="28">
        <v>3</v>
      </c>
      <c r="Z14" s="1">
        <v>1</v>
      </c>
      <c r="AA14" s="1">
        <v>30</v>
      </c>
    </row>
    <row r="15" spans="1:27" ht="13.5" thickBot="1">
      <c r="A15" s="14">
        <v>2</v>
      </c>
      <c r="B15" s="15" t="s">
        <v>160</v>
      </c>
      <c r="C15" s="16" t="s">
        <v>64</v>
      </c>
      <c r="D15" s="14">
        <v>6</v>
      </c>
      <c r="E15" s="15">
        <v>1</v>
      </c>
      <c r="F15" s="17">
        <f>LOOKUP($E15,$Z14:$Z40,$AA14:$AA40)</f>
        <v>30</v>
      </c>
      <c r="G15" s="18">
        <v>1.91</v>
      </c>
      <c r="H15" s="15">
        <v>1.84</v>
      </c>
      <c r="I15" s="87">
        <v>1.78</v>
      </c>
      <c r="J15" s="15">
        <v>1</v>
      </c>
      <c r="K15" s="16">
        <f>LOOKUP($J15,$Z14:$Z40,$AA14:$AA40)</f>
        <v>30</v>
      </c>
      <c r="L15" s="96">
        <v>12.69</v>
      </c>
      <c r="M15" s="15">
        <v>1</v>
      </c>
      <c r="N15" s="16">
        <f>LOOKUP($M15,$Z14:$Z40,$AA14:$AA40)</f>
        <v>30</v>
      </c>
      <c r="O15" s="14">
        <v>28.9</v>
      </c>
      <c r="P15" s="15">
        <v>2</v>
      </c>
      <c r="Q15" s="16">
        <f>LOOKUP($P15,$Z14:$Z40,$AA14:$AA40)</f>
        <v>27</v>
      </c>
      <c r="R15" s="86">
        <v>29.72</v>
      </c>
      <c r="S15" s="15">
        <v>1</v>
      </c>
      <c r="T15" s="16">
        <f>LOOKUP($S15,$Z14:$Z40,$AA14:$AA40)</f>
        <v>30</v>
      </c>
      <c r="U15" s="23">
        <f>F15+K15+N15+Q15+T15</f>
        <v>147</v>
      </c>
      <c r="V15" s="19">
        <v>1</v>
      </c>
      <c r="Z15" s="1">
        <v>2</v>
      </c>
      <c r="AA15" s="1">
        <v>27</v>
      </c>
    </row>
    <row r="16" spans="1:27">
      <c r="A16" s="3">
        <v>3</v>
      </c>
      <c r="B16" s="2" t="s">
        <v>161</v>
      </c>
      <c r="C16" s="4" t="s">
        <v>51</v>
      </c>
      <c r="D16" s="3">
        <v>2</v>
      </c>
      <c r="E16" s="2">
        <v>2</v>
      </c>
      <c r="F16" s="8">
        <f>LOOKUP($E16,$Z14:$Z40,$AA14:$AA40)</f>
        <v>27</v>
      </c>
      <c r="G16" s="3">
        <v>0</v>
      </c>
      <c r="H16" s="2">
        <v>1.74</v>
      </c>
      <c r="I16" s="30">
        <v>1.83</v>
      </c>
      <c r="J16" s="2">
        <v>3</v>
      </c>
      <c r="K16" s="4">
        <f>LOOKUP($J16,$Z14:$Z40,$AA14:$AA40)</f>
        <v>25</v>
      </c>
      <c r="L16" s="3">
        <v>15.59</v>
      </c>
      <c r="M16" s="2">
        <v>2</v>
      </c>
      <c r="N16" s="4">
        <f>LOOKUP($M16,$Z14:$Z40,$AA14:$AA40)</f>
        <v>27</v>
      </c>
      <c r="O16" s="3">
        <v>28.08</v>
      </c>
      <c r="P16" s="2">
        <v>1</v>
      </c>
      <c r="Q16" s="4">
        <f>LOOKUP($P16,$Z14:$Z40,$AA14:$AA40)</f>
        <v>30</v>
      </c>
      <c r="R16" s="3">
        <v>34.47</v>
      </c>
      <c r="S16" s="2">
        <v>2</v>
      </c>
      <c r="T16" s="4">
        <f>LOOKUP($S16,$Z14:$Z40,$AA14:$AA40)</f>
        <v>27</v>
      </c>
      <c r="U16" s="10">
        <f t="shared" ref="U16:U40" si="0">F16+K16+N16+Q16+T16</f>
        <v>136</v>
      </c>
      <c r="V16" s="11">
        <v>2</v>
      </c>
      <c r="Z16" s="1">
        <v>3</v>
      </c>
      <c r="AA16" s="1">
        <v>25</v>
      </c>
    </row>
    <row r="17" spans="1:27" hidden="1">
      <c r="A17" s="3">
        <v>4</v>
      </c>
      <c r="B17" s="2"/>
      <c r="C17" s="4"/>
      <c r="D17" s="3"/>
      <c r="E17" s="2"/>
      <c r="F17" s="8" t="e">
        <f>LOOKUP($E17,$Z14:$Z41,$AA14:$AA41)</f>
        <v>#N/A</v>
      </c>
      <c r="G17" s="3"/>
      <c r="H17" s="2"/>
      <c r="I17" s="2"/>
      <c r="J17" s="2"/>
      <c r="K17" s="4" t="e">
        <f>LOOKUP($J17,$Z14:$Z41,$AA14:$AA41)</f>
        <v>#N/A</v>
      </c>
      <c r="L17" s="3"/>
      <c r="M17" s="2"/>
      <c r="N17" s="4" t="e">
        <f>LOOKUP($M17,$Z14:$Z41,$AA14:$AA41)</f>
        <v>#N/A</v>
      </c>
      <c r="O17" s="3"/>
      <c r="P17" s="2"/>
      <c r="Q17" s="4" t="e">
        <f>LOOKUP($P17,$Z14:$Z41,$AA14:$AA41)</f>
        <v>#N/A</v>
      </c>
      <c r="R17" s="3"/>
      <c r="S17" s="2"/>
      <c r="T17" s="4" t="e">
        <f>LOOKUP($S17,$Z14:$Z41,$AA14:$AA41)</f>
        <v>#N/A</v>
      </c>
      <c r="U17" s="10" t="e">
        <f t="shared" si="0"/>
        <v>#N/A</v>
      </c>
      <c r="V17" s="11"/>
      <c r="Z17" s="1">
        <v>4</v>
      </c>
      <c r="AA17" s="1">
        <v>23</v>
      </c>
    </row>
    <row r="18" spans="1:27" hidden="1">
      <c r="A18" s="3">
        <v>5</v>
      </c>
      <c r="B18" s="2"/>
      <c r="C18" s="4"/>
      <c r="D18" s="3"/>
      <c r="E18" s="2"/>
      <c r="F18" s="8" t="e">
        <f>LOOKUP($E18,$Z14:$Z42,$AA14:$AA42)</f>
        <v>#N/A</v>
      </c>
      <c r="G18" s="3"/>
      <c r="H18" s="2"/>
      <c r="I18" s="2"/>
      <c r="J18" s="2"/>
      <c r="K18" s="4" t="e">
        <f>LOOKUP($J18,$Z14:$Z42,$AA14:$AA42)</f>
        <v>#N/A</v>
      </c>
      <c r="L18" s="3"/>
      <c r="M18" s="2"/>
      <c r="N18" s="4" t="e">
        <f>LOOKUP($M18,$Z14:$Z42,$AA14:$AA42)</f>
        <v>#N/A</v>
      </c>
      <c r="O18" s="3"/>
      <c r="P18" s="2"/>
      <c r="Q18" s="4" t="e">
        <f>LOOKUP($P18,$Z14:$Z42,$AA14:$AA42)</f>
        <v>#N/A</v>
      </c>
      <c r="R18" s="3"/>
      <c r="S18" s="2"/>
      <c r="T18" s="4" t="e">
        <f>LOOKUP($S18,$Z14:$Z42,$AA14:$AA42)</f>
        <v>#N/A</v>
      </c>
      <c r="U18" s="10" t="e">
        <f t="shared" si="0"/>
        <v>#N/A</v>
      </c>
      <c r="V18" s="11"/>
      <c r="Z18" s="1">
        <v>5</v>
      </c>
      <c r="AA18" s="1">
        <v>22</v>
      </c>
    </row>
    <row r="19" spans="1:27" hidden="1">
      <c r="A19" s="3">
        <v>6</v>
      </c>
      <c r="B19" s="2"/>
      <c r="C19" s="4"/>
      <c r="D19" s="3"/>
      <c r="E19" s="2"/>
      <c r="F19" s="8" t="e">
        <f>LOOKUP($E19,$Z14:$Z43,$AA14:$AA43)</f>
        <v>#N/A</v>
      </c>
      <c r="G19" s="3"/>
      <c r="H19" s="2"/>
      <c r="I19" s="2"/>
      <c r="J19" s="2"/>
      <c r="K19" s="4" t="e">
        <f>LOOKUP($J19,$Z14:$Z43,$AA14:$AA43)</f>
        <v>#N/A</v>
      </c>
      <c r="L19" s="3"/>
      <c r="M19" s="2"/>
      <c r="N19" s="4" t="e">
        <f>LOOKUP($M19,$Z14:$Z43,$AA14:$AA43)</f>
        <v>#N/A</v>
      </c>
      <c r="O19" s="3"/>
      <c r="P19" s="2"/>
      <c r="Q19" s="4" t="e">
        <f>LOOKUP($P19,$Z14:$Z43,$AA14:$AA43)</f>
        <v>#N/A</v>
      </c>
      <c r="R19" s="3"/>
      <c r="S19" s="2"/>
      <c r="T19" s="4" t="e">
        <f>LOOKUP($S19,$Z14:$Z43,$AA14:$AA43)</f>
        <v>#N/A</v>
      </c>
      <c r="U19" s="10" t="e">
        <f t="shared" si="0"/>
        <v>#N/A</v>
      </c>
      <c r="V19" s="11"/>
      <c r="Z19" s="1">
        <v>6</v>
      </c>
      <c r="AA19" s="1">
        <v>21</v>
      </c>
    </row>
    <row r="20" spans="1:27" hidden="1">
      <c r="A20" s="3">
        <v>7</v>
      </c>
      <c r="B20" s="2"/>
      <c r="C20" s="4"/>
      <c r="D20" s="3"/>
      <c r="E20" s="2"/>
      <c r="F20" s="8" t="e">
        <f>LOOKUP($E20,$Z14:$Z44,$AA14:$AA44)</f>
        <v>#N/A</v>
      </c>
      <c r="G20" s="3"/>
      <c r="H20" s="2"/>
      <c r="I20" s="2"/>
      <c r="J20" s="2"/>
      <c r="K20" s="4" t="e">
        <f>LOOKUP($J20,$Z14:$Z44,$AA14:$AA44)</f>
        <v>#N/A</v>
      </c>
      <c r="L20" s="3"/>
      <c r="M20" s="2"/>
      <c r="N20" s="4" t="e">
        <f>LOOKUP($M20,$Z14:$Z44,$AA14:$AA44)</f>
        <v>#N/A</v>
      </c>
      <c r="O20" s="3"/>
      <c r="P20" s="2"/>
      <c r="Q20" s="4" t="e">
        <f>LOOKUP($P20,$Z14:$Z44,$AA14:$AA44)</f>
        <v>#N/A</v>
      </c>
      <c r="R20" s="3"/>
      <c r="S20" s="2"/>
      <c r="T20" s="4" t="e">
        <f>LOOKUP($S20,$Z14:$Z44,$AA14:$AA44)</f>
        <v>#N/A</v>
      </c>
      <c r="U20" s="10" t="e">
        <f t="shared" si="0"/>
        <v>#N/A</v>
      </c>
      <c r="V20" s="11"/>
      <c r="Z20" s="1">
        <v>7</v>
      </c>
      <c r="AA20" s="1">
        <v>20</v>
      </c>
    </row>
    <row r="21" spans="1:27" hidden="1">
      <c r="A21" s="3">
        <v>8</v>
      </c>
      <c r="B21" s="2"/>
      <c r="C21" s="4"/>
      <c r="D21" s="3"/>
      <c r="E21" s="2"/>
      <c r="F21" s="8" t="e">
        <f>LOOKUP($E21,$Z14:$Z45,$AA14:$AA45)</f>
        <v>#N/A</v>
      </c>
      <c r="G21" s="3"/>
      <c r="H21" s="2"/>
      <c r="I21" s="2"/>
      <c r="J21" s="2"/>
      <c r="K21" s="4" t="e">
        <f>LOOKUP($J21,$Z14:$Z45,$AA14:$AA45)</f>
        <v>#N/A</v>
      </c>
      <c r="L21" s="3"/>
      <c r="M21" s="2"/>
      <c r="N21" s="4" t="e">
        <f>LOOKUP($M21,$Z14:$Z45,$AA14:$AA45)</f>
        <v>#N/A</v>
      </c>
      <c r="O21" s="3"/>
      <c r="P21" s="2"/>
      <c r="Q21" s="4" t="e">
        <f>LOOKUP($P21,$Z14:$Z45,$AA14:$AA45)</f>
        <v>#N/A</v>
      </c>
      <c r="R21" s="3"/>
      <c r="S21" s="2"/>
      <c r="T21" s="4" t="e">
        <f>LOOKUP($S21,$Z14:$Z45,$AA14:$AA45)</f>
        <v>#N/A</v>
      </c>
      <c r="U21" s="10" t="e">
        <f t="shared" si="0"/>
        <v>#N/A</v>
      </c>
      <c r="V21" s="11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"/>
      <c r="H22" s="2"/>
      <c r="I22" s="2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0" t="e">
        <f t="shared" si="0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0"/>
        <v>#N/A</v>
      </c>
      <c r="V40" s="13"/>
      <c r="Z40" s="1">
        <v>27</v>
      </c>
      <c r="AA40" s="1">
        <v>0</v>
      </c>
    </row>
    <row r="42" spans="1:27">
      <c r="A42">
        <v>1</v>
      </c>
      <c r="B42" t="s">
        <v>160</v>
      </c>
      <c r="C42" t="s">
        <v>64</v>
      </c>
    </row>
    <row r="43" spans="1:27">
      <c r="A43">
        <v>2</v>
      </c>
      <c r="B43" t="s">
        <v>161</v>
      </c>
      <c r="C43" t="s">
        <v>51</v>
      </c>
    </row>
    <row r="44" spans="1:27">
      <c r="A44">
        <v>3</v>
      </c>
      <c r="B44" t="s">
        <v>159</v>
      </c>
      <c r="C44" t="s">
        <v>55</v>
      </c>
    </row>
  </sheetData>
  <sortState ref="A42:C45">
    <sortCondition ref="A42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1.56" right="0.75" top="1" bottom="2.12" header="0.5" footer="0.5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A45"/>
  <sheetViews>
    <sheetView workbookViewId="0">
      <selection activeCell="B3" sqref="B3"/>
    </sheetView>
  </sheetViews>
  <sheetFormatPr defaultRowHeight="12.75"/>
  <cols>
    <col min="1" max="1" width="3.85546875" customWidth="1"/>
    <col min="2" max="2" width="18.28515625" customWidth="1"/>
    <col min="3" max="3" width="8.28515625" customWidth="1"/>
    <col min="4" max="4" width="7.140625" customWidth="1"/>
    <col min="5" max="5" width="4" customWidth="1"/>
    <col min="6" max="6" width="4.85546875" customWidth="1"/>
    <col min="7" max="7" width="7.85546875" customWidth="1"/>
    <col min="8" max="8" width="7.7109375" customWidth="1"/>
    <col min="9" max="9" width="7.28515625" customWidth="1"/>
    <col min="10" max="10" width="3.42578125" customWidth="1"/>
    <col min="11" max="11" width="5.42578125" customWidth="1"/>
    <col min="12" max="12" width="6.140625" customWidth="1"/>
    <col min="13" max="13" width="3.5703125" customWidth="1"/>
    <col min="14" max="14" width="5.28515625" customWidth="1"/>
    <col min="15" max="15" width="6.140625" customWidth="1"/>
    <col min="16" max="16" width="4" customWidth="1"/>
    <col min="17" max="17" width="5.28515625" customWidth="1"/>
    <col min="18" max="18" width="7.42578125" customWidth="1"/>
    <col min="19" max="19" width="5.28515625" customWidth="1"/>
    <col min="20" max="20" width="6.28515625" customWidth="1"/>
    <col min="21" max="21" width="5.140625" customWidth="1"/>
    <col min="22" max="22" width="7.85546875" customWidth="1"/>
    <col min="23" max="25" width="9.140625" customWidth="1"/>
    <col min="26" max="27" width="8.85546875" customWidth="1"/>
  </cols>
  <sheetData>
    <row r="3" spans="1:27" ht="15">
      <c r="B3" s="138" t="s">
        <v>179</v>
      </c>
    </row>
    <row r="4" spans="1:27">
      <c r="B4" t="s">
        <v>43</v>
      </c>
    </row>
    <row r="7" spans="1:27">
      <c r="B7" t="s">
        <v>15</v>
      </c>
      <c r="C7" t="s">
        <v>33</v>
      </c>
      <c r="D7" t="s">
        <v>23</v>
      </c>
    </row>
    <row r="9" spans="1:27">
      <c r="B9" t="s">
        <v>16</v>
      </c>
    </row>
    <row r="11" spans="1:27" ht="13.5" thickBot="1"/>
    <row r="12" spans="1:27" ht="33" customHeight="1" thickBot="1">
      <c r="A12" s="107"/>
      <c r="B12" s="108"/>
      <c r="C12" s="109"/>
      <c r="D12" s="118" t="s">
        <v>40</v>
      </c>
      <c r="E12" s="119"/>
      <c r="F12" s="120"/>
      <c r="G12" s="118" t="s">
        <v>38</v>
      </c>
      <c r="H12" s="119"/>
      <c r="I12" s="119"/>
      <c r="J12" s="119"/>
      <c r="K12" s="120"/>
      <c r="L12" s="118" t="s">
        <v>3</v>
      </c>
      <c r="M12" s="119"/>
      <c r="N12" s="120"/>
      <c r="O12" s="118" t="s">
        <v>37</v>
      </c>
      <c r="P12" s="119"/>
      <c r="Q12" s="120"/>
      <c r="R12" s="121" t="s">
        <v>34</v>
      </c>
      <c r="S12" s="122"/>
      <c r="T12" s="123"/>
      <c r="U12" s="124" t="s">
        <v>41</v>
      </c>
      <c r="V12" s="125"/>
    </row>
    <row r="13" spans="1:27" s="84" customFormat="1" ht="39.75" thickBot="1">
      <c r="A13" s="81" t="s">
        <v>0</v>
      </c>
      <c r="B13" s="82" t="s">
        <v>1</v>
      </c>
      <c r="C13" s="83" t="s">
        <v>2</v>
      </c>
      <c r="D13" s="81" t="s">
        <v>12</v>
      </c>
      <c r="E13" s="82" t="s">
        <v>4</v>
      </c>
      <c r="F13" s="83" t="s">
        <v>5</v>
      </c>
      <c r="G13" s="81" t="s">
        <v>6</v>
      </c>
      <c r="H13" s="82" t="s">
        <v>7</v>
      </c>
      <c r="I13" s="82" t="s">
        <v>8</v>
      </c>
      <c r="J13" s="82" t="s">
        <v>4</v>
      </c>
      <c r="K13" s="83" t="s">
        <v>5</v>
      </c>
      <c r="L13" s="81" t="s">
        <v>13</v>
      </c>
      <c r="M13" s="82" t="s">
        <v>4</v>
      </c>
      <c r="N13" s="83" t="s">
        <v>5</v>
      </c>
      <c r="O13" s="81" t="s">
        <v>13</v>
      </c>
      <c r="P13" s="82" t="s">
        <v>4</v>
      </c>
      <c r="Q13" s="83" t="s">
        <v>5</v>
      </c>
      <c r="R13" s="81" t="s">
        <v>35</v>
      </c>
      <c r="S13" s="82" t="s">
        <v>4</v>
      </c>
      <c r="T13" s="83" t="s">
        <v>5</v>
      </c>
      <c r="U13" s="81" t="s">
        <v>9</v>
      </c>
      <c r="V13" s="83" t="s">
        <v>4</v>
      </c>
      <c r="Z13" s="84" t="s">
        <v>10</v>
      </c>
      <c r="AA13" s="84" t="s">
        <v>11</v>
      </c>
    </row>
    <row r="14" spans="1:27" ht="13.5" thickBot="1">
      <c r="A14" s="24">
        <v>1</v>
      </c>
      <c r="B14" s="25" t="s">
        <v>163</v>
      </c>
      <c r="C14" s="26" t="s">
        <v>155</v>
      </c>
      <c r="D14" s="24">
        <v>42</v>
      </c>
      <c r="E14" s="25">
        <v>1</v>
      </c>
      <c r="F14" s="27">
        <f>LOOKUP($E14,$Z14:$Z40,$AA14:$AA40)</f>
        <v>30</v>
      </c>
      <c r="G14" s="94">
        <v>2.0099999999999998</v>
      </c>
      <c r="H14" s="32">
        <v>2.06</v>
      </c>
      <c r="I14" s="25">
        <v>2.0099999999999998</v>
      </c>
      <c r="J14" s="25">
        <v>1</v>
      </c>
      <c r="K14" s="26">
        <f>LOOKUP($J14,$Z14:$Z40,$AA14:$AA40)</f>
        <v>30</v>
      </c>
      <c r="L14" s="95">
        <v>11.55</v>
      </c>
      <c r="M14" s="25">
        <v>1</v>
      </c>
      <c r="N14" s="26">
        <f>LOOKUP($M14,$Z14:$Z40,$AA14:$AA40)</f>
        <v>30</v>
      </c>
      <c r="O14" s="24">
        <v>26.25</v>
      </c>
      <c r="P14" s="25">
        <v>1</v>
      </c>
      <c r="Q14" s="26">
        <f>LOOKUP($P14,$Z14:$Z40,$AA14:$AA40)</f>
        <v>30</v>
      </c>
      <c r="R14" s="24">
        <v>41.55</v>
      </c>
      <c r="S14" s="25">
        <v>2</v>
      </c>
      <c r="T14" s="26">
        <f>LOOKUP($S14,$Z14:$Z40,$AA14:$AA40)</f>
        <v>27</v>
      </c>
      <c r="U14" s="23">
        <f>F14+K14+N14+Q14+T14</f>
        <v>147</v>
      </c>
      <c r="V14" s="28">
        <v>1</v>
      </c>
      <c r="Z14" s="1">
        <v>1</v>
      </c>
      <c r="AA14" s="1">
        <v>30</v>
      </c>
    </row>
    <row r="15" spans="1:27" ht="13.5" thickBot="1">
      <c r="A15" s="14">
        <v>2</v>
      </c>
      <c r="B15" s="15" t="s">
        <v>164</v>
      </c>
      <c r="C15" s="16" t="s">
        <v>165</v>
      </c>
      <c r="D15" s="14">
        <v>10</v>
      </c>
      <c r="E15" s="15">
        <v>2</v>
      </c>
      <c r="F15" s="17">
        <f>LOOKUP($E15,$Z14:$Z40,$AA14:$AA40)</f>
        <v>27</v>
      </c>
      <c r="G15" s="14">
        <v>1.96</v>
      </c>
      <c r="H15" s="15">
        <v>1.93</v>
      </c>
      <c r="I15" s="29">
        <v>2.02</v>
      </c>
      <c r="J15" s="15">
        <v>2</v>
      </c>
      <c r="K15" s="16">
        <f>LOOKUP($J15,$Z14:$Z40,$AA14:$AA40)</f>
        <v>27</v>
      </c>
      <c r="L15" s="96">
        <v>12.87</v>
      </c>
      <c r="M15" s="15">
        <v>2</v>
      </c>
      <c r="N15" s="16">
        <f>LOOKUP($M15,$Z14:$Z40,$AA14:$AA40)</f>
        <v>27</v>
      </c>
      <c r="O15" s="14">
        <v>27.79</v>
      </c>
      <c r="P15" s="15">
        <v>2</v>
      </c>
      <c r="Q15" s="16">
        <f>LOOKUP($P15,$Z14:$Z40,$AA14:$AA40)</f>
        <v>27</v>
      </c>
      <c r="R15" s="86">
        <v>32.270000000000003</v>
      </c>
      <c r="S15" s="15">
        <v>1</v>
      </c>
      <c r="T15" s="16">
        <f>LOOKUP($S15,$Z14:$Z40,$AA14:$AA40)</f>
        <v>30</v>
      </c>
      <c r="U15" s="23">
        <f>F15+K15+N15+Q15+T15</f>
        <v>138</v>
      </c>
      <c r="V15" s="19">
        <v>2</v>
      </c>
      <c r="Z15" s="1">
        <v>2</v>
      </c>
      <c r="AA15" s="1">
        <v>27</v>
      </c>
    </row>
    <row r="16" spans="1:27" hidden="1">
      <c r="A16" s="3">
        <v>3</v>
      </c>
      <c r="B16" s="2"/>
      <c r="C16" s="4"/>
      <c r="D16" s="3"/>
      <c r="E16" s="2"/>
      <c r="F16" s="8" t="e">
        <f>LOOKUP($E16,$Z14:$Z40,$AA14:$AA40)</f>
        <v>#N/A</v>
      </c>
      <c r="G16" s="3"/>
      <c r="H16" s="2"/>
      <c r="I16" s="2"/>
      <c r="J16" s="2"/>
      <c r="K16" s="4" t="e">
        <f>LOOKUP($J16,$Z14:$Z40,$AA14:$AA40)</f>
        <v>#N/A</v>
      </c>
      <c r="L16" s="3"/>
      <c r="M16" s="2"/>
      <c r="N16" s="4" t="e">
        <f>LOOKUP($M16,$Z14:$Z40,$AA14:$AA40)</f>
        <v>#N/A</v>
      </c>
      <c r="O16" s="3"/>
      <c r="P16" s="2"/>
      <c r="Q16" s="4" t="e">
        <f>LOOKUP($P16,$Z14:$Z40,$AA14:$AA40)</f>
        <v>#N/A</v>
      </c>
      <c r="R16" s="3"/>
      <c r="S16" s="2"/>
      <c r="T16" s="4" t="e">
        <f>LOOKUP($S16,$Z14:$Z40,$AA14:$AA40)</f>
        <v>#N/A</v>
      </c>
      <c r="U16" s="10" t="e">
        <f t="shared" ref="U16:U40" si="0">F16+K16+N16+Q16+T16</f>
        <v>#N/A</v>
      </c>
      <c r="V16" s="11"/>
      <c r="Z16" s="1">
        <v>3</v>
      </c>
      <c r="AA16" s="1">
        <v>25</v>
      </c>
    </row>
    <row r="17" spans="1:27" hidden="1">
      <c r="A17" s="3">
        <v>4</v>
      </c>
      <c r="B17" s="2"/>
      <c r="C17" s="4"/>
      <c r="D17" s="3"/>
      <c r="E17" s="2"/>
      <c r="F17" s="8" t="e">
        <f>LOOKUP($E17,$Z14:$Z41,$AA14:$AA41)</f>
        <v>#N/A</v>
      </c>
      <c r="G17" s="3"/>
      <c r="H17" s="2"/>
      <c r="I17" s="2"/>
      <c r="J17" s="2"/>
      <c r="K17" s="4" t="e">
        <f>LOOKUP($J17,$Z14:$Z41,$AA14:$AA41)</f>
        <v>#N/A</v>
      </c>
      <c r="L17" s="3"/>
      <c r="M17" s="2"/>
      <c r="N17" s="4" t="e">
        <f>LOOKUP($M17,$Z14:$Z41,$AA14:$AA41)</f>
        <v>#N/A</v>
      </c>
      <c r="O17" s="3"/>
      <c r="P17" s="2"/>
      <c r="Q17" s="4" t="e">
        <f>LOOKUP($P17,$Z14:$Z41,$AA14:$AA41)</f>
        <v>#N/A</v>
      </c>
      <c r="R17" s="3"/>
      <c r="S17" s="2"/>
      <c r="T17" s="4" t="e">
        <f>LOOKUP($S17,$Z14:$Z41,$AA14:$AA41)</f>
        <v>#N/A</v>
      </c>
      <c r="U17" s="10" t="e">
        <f t="shared" si="0"/>
        <v>#N/A</v>
      </c>
      <c r="V17" s="11"/>
      <c r="Z17" s="1">
        <v>4</v>
      </c>
      <c r="AA17" s="1">
        <v>23</v>
      </c>
    </row>
    <row r="18" spans="1:27" hidden="1">
      <c r="A18" s="3">
        <v>5</v>
      </c>
      <c r="B18" s="2"/>
      <c r="C18" s="4"/>
      <c r="D18" s="3"/>
      <c r="E18" s="2"/>
      <c r="F18" s="8" t="e">
        <f>LOOKUP($E18,$Z14:$Z42,$AA14:$AA42)</f>
        <v>#N/A</v>
      </c>
      <c r="G18" s="3"/>
      <c r="H18" s="2"/>
      <c r="I18" s="2"/>
      <c r="J18" s="2"/>
      <c r="K18" s="4" t="e">
        <f>LOOKUP($J18,$Z14:$Z42,$AA14:$AA42)</f>
        <v>#N/A</v>
      </c>
      <c r="L18" s="3"/>
      <c r="M18" s="2"/>
      <c r="N18" s="4" t="e">
        <f>LOOKUP($M18,$Z14:$Z42,$AA14:$AA42)</f>
        <v>#N/A</v>
      </c>
      <c r="O18" s="3"/>
      <c r="P18" s="2"/>
      <c r="Q18" s="4" t="e">
        <f>LOOKUP($P18,$Z14:$Z42,$AA14:$AA42)</f>
        <v>#N/A</v>
      </c>
      <c r="R18" s="3"/>
      <c r="S18" s="2"/>
      <c r="T18" s="4" t="e">
        <f>LOOKUP($S18,$Z14:$Z42,$AA14:$AA42)</f>
        <v>#N/A</v>
      </c>
      <c r="U18" s="10" t="e">
        <f t="shared" si="0"/>
        <v>#N/A</v>
      </c>
      <c r="V18" s="11"/>
      <c r="Z18" s="1">
        <v>5</v>
      </c>
      <c r="AA18" s="1">
        <v>22</v>
      </c>
    </row>
    <row r="19" spans="1:27" hidden="1">
      <c r="A19" s="3">
        <v>6</v>
      </c>
      <c r="B19" s="2"/>
      <c r="C19" s="4"/>
      <c r="D19" s="3"/>
      <c r="E19" s="2"/>
      <c r="F19" s="8" t="e">
        <f>LOOKUP($E19,$Z14:$Z43,$AA14:$AA43)</f>
        <v>#N/A</v>
      </c>
      <c r="G19" s="3"/>
      <c r="H19" s="2"/>
      <c r="I19" s="2"/>
      <c r="J19" s="2"/>
      <c r="K19" s="4" t="e">
        <f>LOOKUP($J19,$Z14:$Z43,$AA14:$AA43)</f>
        <v>#N/A</v>
      </c>
      <c r="L19" s="3"/>
      <c r="M19" s="2"/>
      <c r="N19" s="4" t="e">
        <f>LOOKUP($M19,$Z14:$Z43,$AA14:$AA43)</f>
        <v>#N/A</v>
      </c>
      <c r="O19" s="3"/>
      <c r="P19" s="2"/>
      <c r="Q19" s="4" t="e">
        <f>LOOKUP($P19,$Z14:$Z43,$AA14:$AA43)</f>
        <v>#N/A</v>
      </c>
      <c r="R19" s="3"/>
      <c r="S19" s="2"/>
      <c r="T19" s="4" t="e">
        <f>LOOKUP($S19,$Z14:$Z43,$AA14:$AA43)</f>
        <v>#N/A</v>
      </c>
      <c r="U19" s="10" t="e">
        <f t="shared" si="0"/>
        <v>#N/A</v>
      </c>
      <c r="V19" s="11"/>
      <c r="Z19" s="1">
        <v>6</v>
      </c>
      <c r="AA19" s="1">
        <v>21</v>
      </c>
    </row>
    <row r="20" spans="1:27" hidden="1">
      <c r="A20" s="3">
        <v>7</v>
      </c>
      <c r="B20" s="2"/>
      <c r="C20" s="4"/>
      <c r="D20" s="3"/>
      <c r="E20" s="2"/>
      <c r="F20" s="8" t="e">
        <f>LOOKUP($E20,$Z14:$Z44,$AA14:$AA44)</f>
        <v>#N/A</v>
      </c>
      <c r="G20" s="3"/>
      <c r="H20" s="2"/>
      <c r="I20" s="2"/>
      <c r="J20" s="2"/>
      <c r="K20" s="4" t="e">
        <f>LOOKUP($J20,$Z14:$Z44,$AA14:$AA44)</f>
        <v>#N/A</v>
      </c>
      <c r="L20" s="3"/>
      <c r="M20" s="2"/>
      <c r="N20" s="4" t="e">
        <f>LOOKUP($M20,$Z14:$Z44,$AA14:$AA44)</f>
        <v>#N/A</v>
      </c>
      <c r="O20" s="3"/>
      <c r="P20" s="2"/>
      <c r="Q20" s="4" t="e">
        <f>LOOKUP($P20,$Z14:$Z44,$AA14:$AA44)</f>
        <v>#N/A</v>
      </c>
      <c r="R20" s="3"/>
      <c r="S20" s="2"/>
      <c r="T20" s="4" t="e">
        <f>LOOKUP($S20,$Z14:$Z44,$AA14:$AA44)</f>
        <v>#N/A</v>
      </c>
      <c r="U20" s="10" t="e">
        <f t="shared" si="0"/>
        <v>#N/A</v>
      </c>
      <c r="V20" s="11"/>
      <c r="Z20" s="1">
        <v>7</v>
      </c>
      <c r="AA20" s="1">
        <v>20</v>
      </c>
    </row>
    <row r="21" spans="1:27" hidden="1">
      <c r="A21" s="3">
        <v>8</v>
      </c>
      <c r="B21" s="2"/>
      <c r="C21" s="4"/>
      <c r="D21" s="3"/>
      <c r="E21" s="2"/>
      <c r="F21" s="8" t="e">
        <f>LOOKUP($E21,$Z14:$Z45,$AA14:$AA45)</f>
        <v>#N/A</v>
      </c>
      <c r="G21" s="3"/>
      <c r="H21" s="2"/>
      <c r="I21" s="2"/>
      <c r="J21" s="2"/>
      <c r="K21" s="4" t="e">
        <f>LOOKUP($J21,$Z14:$Z45,$AA14:$AA45)</f>
        <v>#N/A</v>
      </c>
      <c r="L21" s="3"/>
      <c r="M21" s="2"/>
      <c r="N21" s="4" t="e">
        <f>LOOKUP($M21,$Z14:$Z45,$AA14:$AA45)</f>
        <v>#N/A</v>
      </c>
      <c r="O21" s="3"/>
      <c r="P21" s="2"/>
      <c r="Q21" s="4" t="e">
        <f>LOOKUP($P21,$Z14:$Z45,$AA14:$AA45)</f>
        <v>#N/A</v>
      </c>
      <c r="R21" s="3"/>
      <c r="S21" s="2"/>
      <c r="T21" s="4" t="e">
        <f>LOOKUP($S21,$Z14:$Z45,$AA14:$AA45)</f>
        <v>#N/A</v>
      </c>
      <c r="U21" s="10" t="e">
        <f t="shared" si="0"/>
        <v>#N/A</v>
      </c>
      <c r="V21" s="11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"/>
      <c r="H22" s="2"/>
      <c r="I22" s="2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0" t="e">
        <f t="shared" si="0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0"/>
        <v>#N/A</v>
      </c>
      <c r="V40" s="13"/>
      <c r="Z40" s="1">
        <v>27</v>
      </c>
      <c r="AA40" s="1">
        <v>0</v>
      </c>
    </row>
    <row r="41" spans="1:27" hidden="1"/>
    <row r="44" spans="1:27">
      <c r="A44">
        <v>1</v>
      </c>
      <c r="B44" t="s">
        <v>163</v>
      </c>
      <c r="C44" t="s">
        <v>155</v>
      </c>
    </row>
    <row r="45" spans="1:27">
      <c r="A45">
        <v>2</v>
      </c>
      <c r="B45" t="s">
        <v>164</v>
      </c>
      <c r="C45" t="s">
        <v>165</v>
      </c>
    </row>
  </sheetData>
  <sortState ref="A25:C31">
    <sortCondition ref="A25:A31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ageMargins left="0.45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A51"/>
  <sheetViews>
    <sheetView topLeftCell="A11" workbookViewId="0">
      <selection activeCell="F48" sqref="F48"/>
    </sheetView>
  </sheetViews>
  <sheetFormatPr defaultRowHeight="12.75"/>
  <cols>
    <col min="1" max="1" width="4.42578125" customWidth="1"/>
    <col min="2" max="2" width="14.85546875" customWidth="1"/>
    <col min="3" max="3" width="13.140625" customWidth="1"/>
    <col min="4" max="4" width="11.28515625" customWidth="1"/>
    <col min="5" max="5" width="3.5703125" customWidth="1"/>
    <col min="6" max="6" width="5.5703125" customWidth="1"/>
    <col min="7" max="7" width="7.42578125" customWidth="1"/>
    <col min="8" max="8" width="7" customWidth="1"/>
    <col min="9" max="9" width="7.140625" customWidth="1"/>
    <col min="10" max="10" width="3.5703125" customWidth="1"/>
    <col min="11" max="11" width="5.28515625" customWidth="1"/>
    <col min="12" max="12" width="6.140625" customWidth="1"/>
    <col min="13" max="13" width="3.42578125" customWidth="1"/>
    <col min="14" max="14" width="4.7109375" customWidth="1"/>
    <col min="15" max="15" width="6.140625" customWidth="1"/>
    <col min="16" max="16" width="3.5703125" customWidth="1"/>
    <col min="17" max="17" width="5" customWidth="1"/>
    <col min="18" max="18" width="6.7109375" customWidth="1"/>
    <col min="19" max="19" width="3.42578125" customWidth="1"/>
    <col min="20" max="20" width="5" customWidth="1"/>
    <col min="21" max="21" width="5.28515625" customWidth="1"/>
    <col min="22" max="22" width="6.7109375" customWidth="1"/>
    <col min="23" max="25" width="9.140625" customWidth="1"/>
    <col min="26" max="27" width="8.85546875" customWidth="1"/>
  </cols>
  <sheetData>
    <row r="3" spans="1:27" ht="15">
      <c r="B3" s="138" t="s">
        <v>179</v>
      </c>
    </row>
    <row r="4" spans="1:27">
      <c r="B4" t="s">
        <v>43</v>
      </c>
    </row>
    <row r="7" spans="1:27">
      <c r="B7" t="s">
        <v>15</v>
      </c>
      <c r="C7" t="s">
        <v>25</v>
      </c>
      <c r="D7" t="s">
        <v>23</v>
      </c>
    </row>
    <row r="9" spans="1:27">
      <c r="B9" t="s">
        <v>16</v>
      </c>
    </row>
    <row r="11" spans="1:27" ht="13.5" thickBot="1"/>
    <row r="12" spans="1:27" ht="33" customHeight="1" thickBot="1">
      <c r="A12" s="107"/>
      <c r="B12" s="108"/>
      <c r="C12" s="109"/>
      <c r="D12" s="118" t="s">
        <v>40</v>
      </c>
      <c r="E12" s="119"/>
      <c r="F12" s="120"/>
      <c r="G12" s="118" t="s">
        <v>38</v>
      </c>
      <c r="H12" s="119"/>
      <c r="I12" s="119"/>
      <c r="J12" s="119"/>
      <c r="K12" s="120"/>
      <c r="L12" s="118" t="s">
        <v>3</v>
      </c>
      <c r="M12" s="119"/>
      <c r="N12" s="120"/>
      <c r="O12" s="118" t="s">
        <v>37</v>
      </c>
      <c r="P12" s="119"/>
      <c r="Q12" s="120"/>
      <c r="R12" s="121" t="s">
        <v>34</v>
      </c>
      <c r="S12" s="122"/>
      <c r="T12" s="123"/>
      <c r="U12" s="124" t="s">
        <v>41</v>
      </c>
      <c r="V12" s="125"/>
    </row>
    <row r="13" spans="1:27" s="84" customFormat="1" ht="30" thickBot="1">
      <c r="A13" s="81" t="s">
        <v>0</v>
      </c>
      <c r="B13" s="82" t="s">
        <v>1</v>
      </c>
      <c r="C13" s="83" t="s">
        <v>2</v>
      </c>
      <c r="D13" s="81" t="s">
        <v>12</v>
      </c>
      <c r="E13" s="82" t="s">
        <v>4</v>
      </c>
      <c r="F13" s="83" t="s">
        <v>5</v>
      </c>
      <c r="G13" s="81" t="s">
        <v>6</v>
      </c>
      <c r="H13" s="82" t="s">
        <v>7</v>
      </c>
      <c r="I13" s="82" t="s">
        <v>8</v>
      </c>
      <c r="J13" s="82" t="s">
        <v>4</v>
      </c>
      <c r="K13" s="83" t="s">
        <v>5</v>
      </c>
      <c r="L13" s="81" t="s">
        <v>13</v>
      </c>
      <c r="M13" s="82" t="s">
        <v>4</v>
      </c>
      <c r="N13" s="83" t="s">
        <v>5</v>
      </c>
      <c r="O13" s="81" t="s">
        <v>13</v>
      </c>
      <c r="P13" s="82" t="s">
        <v>4</v>
      </c>
      <c r="Q13" s="83" t="s">
        <v>5</v>
      </c>
      <c r="R13" s="81" t="s">
        <v>35</v>
      </c>
      <c r="S13" s="82" t="s">
        <v>4</v>
      </c>
      <c r="T13" s="83" t="s">
        <v>5</v>
      </c>
      <c r="U13" s="81" t="s">
        <v>9</v>
      </c>
      <c r="V13" s="83" t="s">
        <v>4</v>
      </c>
      <c r="Z13" s="84" t="s">
        <v>10</v>
      </c>
      <c r="AA13" s="84" t="s">
        <v>11</v>
      </c>
    </row>
    <row r="14" spans="1:27" ht="13.5" thickBot="1">
      <c r="A14" s="24">
        <v>1</v>
      </c>
      <c r="B14" s="25" t="s">
        <v>167</v>
      </c>
      <c r="C14" s="26" t="s">
        <v>168</v>
      </c>
      <c r="D14" s="24">
        <v>16</v>
      </c>
      <c r="E14" s="25">
        <v>3</v>
      </c>
      <c r="F14" s="27">
        <f>LOOKUP($E14,$Z14:$Z40,$AA14:$AA40)</f>
        <v>25</v>
      </c>
      <c r="G14" s="23">
        <v>2.08</v>
      </c>
      <c r="H14" s="149">
        <v>2.0299999999999998</v>
      </c>
      <c r="I14" s="149">
        <v>2.06</v>
      </c>
      <c r="J14" s="25">
        <v>8</v>
      </c>
      <c r="K14" s="26">
        <f>LOOKUP($J14,$Z14:$Z40,$AA14:$AA40)</f>
        <v>19</v>
      </c>
      <c r="L14" s="95">
        <v>12.94</v>
      </c>
      <c r="M14" s="25">
        <v>4</v>
      </c>
      <c r="N14" s="26">
        <f>LOOKUP($M14,$Z14:$Z40,$AA14:$AA40)</f>
        <v>23</v>
      </c>
      <c r="O14" s="24">
        <v>27.06</v>
      </c>
      <c r="P14" s="25">
        <v>3</v>
      </c>
      <c r="Q14" s="26">
        <f>LOOKUP($P14,$Z14:$Z40,$AA14:$AA40)</f>
        <v>25</v>
      </c>
      <c r="R14" s="24">
        <v>40.64</v>
      </c>
      <c r="S14" s="25">
        <v>6</v>
      </c>
      <c r="T14" s="26">
        <f>LOOKUP($S14,$Z14:$Z40,$AA14:$AA40)</f>
        <v>21</v>
      </c>
      <c r="U14" s="23">
        <f>F14+K14+N14+Q14+T14</f>
        <v>113</v>
      </c>
      <c r="V14" s="28">
        <v>6</v>
      </c>
      <c r="Z14" s="1">
        <v>1</v>
      </c>
      <c r="AA14" s="1">
        <v>30</v>
      </c>
    </row>
    <row r="15" spans="1:27" ht="13.5" thickBot="1">
      <c r="A15" s="14">
        <v>2</v>
      </c>
      <c r="B15" s="15" t="s">
        <v>169</v>
      </c>
      <c r="C15" s="16" t="s">
        <v>165</v>
      </c>
      <c r="D15" s="14">
        <v>1</v>
      </c>
      <c r="E15" s="15">
        <v>9</v>
      </c>
      <c r="F15" s="17">
        <f>LOOKUP($E15,$Z14:$Z40,$AA14:$AA40)</f>
        <v>18</v>
      </c>
      <c r="G15" s="96">
        <v>2.1</v>
      </c>
      <c r="H15" s="145">
        <v>2.1</v>
      </c>
      <c r="I15" s="34">
        <v>2.2000000000000002</v>
      </c>
      <c r="J15" s="15">
        <v>1</v>
      </c>
      <c r="K15" s="16">
        <f>LOOKUP($J15,$Z14:$Z40,$AA14:$AA40)</f>
        <v>30</v>
      </c>
      <c r="L15" s="96">
        <v>15.06</v>
      </c>
      <c r="M15" s="15">
        <v>5</v>
      </c>
      <c r="N15" s="16">
        <f>LOOKUP($M15,$Z14:$Z40,$AA14:$AA40)</f>
        <v>22</v>
      </c>
      <c r="O15" s="33">
        <v>27.1</v>
      </c>
      <c r="P15" s="15">
        <v>4</v>
      </c>
      <c r="Q15" s="16">
        <f>LOOKUP($P15,$Z14:$Z40,$AA14:$AA40)</f>
        <v>23</v>
      </c>
      <c r="R15" s="86">
        <v>31.72</v>
      </c>
      <c r="S15" s="15">
        <v>2</v>
      </c>
      <c r="T15" s="16">
        <f>LOOKUP($S15,$Z14:$Z40,$AA14:$AA40)</f>
        <v>27</v>
      </c>
      <c r="U15" s="23">
        <f t="shared" ref="U15:U40" si="0">F15+K15+N15+Q15+T15</f>
        <v>120</v>
      </c>
      <c r="V15" s="19">
        <v>3</v>
      </c>
      <c r="Z15" s="1">
        <v>2</v>
      </c>
      <c r="AA15" s="1">
        <v>27</v>
      </c>
    </row>
    <row r="16" spans="1:27" ht="13.5" thickBot="1">
      <c r="A16" s="3">
        <v>3</v>
      </c>
      <c r="B16" s="2" t="s">
        <v>170</v>
      </c>
      <c r="C16" s="4" t="s">
        <v>55</v>
      </c>
      <c r="D16" s="3">
        <v>0</v>
      </c>
      <c r="E16" s="2">
        <v>10</v>
      </c>
      <c r="F16" s="8">
        <f>LOOKUP($E16,$Z14:$Z40,$AA14:$AA40)</f>
        <v>17</v>
      </c>
      <c r="G16" s="40">
        <v>1.69</v>
      </c>
      <c r="H16" s="68">
        <v>1.6</v>
      </c>
      <c r="I16" s="68">
        <v>1.65</v>
      </c>
      <c r="J16" s="2">
        <v>10</v>
      </c>
      <c r="K16" s="4">
        <f>LOOKUP($J16,$Z14:$Z40,$AA14:$AA40)</f>
        <v>17</v>
      </c>
      <c r="L16" s="3">
        <v>21.06</v>
      </c>
      <c r="M16" s="2">
        <v>10</v>
      </c>
      <c r="N16" s="4">
        <f>LOOKUP($M16,$Z14:$Z40,$AA14:$AA40)</f>
        <v>17</v>
      </c>
      <c r="O16" s="3">
        <v>29.57</v>
      </c>
      <c r="P16" s="2">
        <v>10</v>
      </c>
      <c r="Q16" s="4">
        <f>LOOKUP($P16,$Z14:$Z40,$AA14:$AA40)</f>
        <v>17</v>
      </c>
      <c r="R16" s="3"/>
      <c r="S16" s="2">
        <v>10</v>
      </c>
      <c r="T16" s="4">
        <f>LOOKUP($S16,$Z14:$Z40,$AA14:$AA40)</f>
        <v>17</v>
      </c>
      <c r="U16" s="23">
        <f t="shared" si="0"/>
        <v>85</v>
      </c>
      <c r="V16" s="11">
        <v>10</v>
      </c>
      <c r="Z16" s="1">
        <v>3</v>
      </c>
      <c r="AA16" s="1">
        <v>25</v>
      </c>
    </row>
    <row r="17" spans="1:27" ht="13.5" thickBot="1">
      <c r="A17" s="3">
        <v>4</v>
      </c>
      <c r="B17" s="2" t="s">
        <v>171</v>
      </c>
      <c r="C17" s="4" t="s">
        <v>47</v>
      </c>
      <c r="D17" s="3">
        <v>17</v>
      </c>
      <c r="E17" s="2">
        <v>2</v>
      </c>
      <c r="F17" s="8">
        <f>LOOKUP($E17,$Z14:$Z41,$AA14:$AA41)</f>
        <v>27</v>
      </c>
      <c r="G17" s="41">
        <v>2</v>
      </c>
      <c r="H17" s="68">
        <v>2.09</v>
      </c>
      <c r="I17" s="37">
        <v>2.11</v>
      </c>
      <c r="J17" s="2">
        <v>6</v>
      </c>
      <c r="K17" s="4">
        <f>LOOKUP($J17,$Z14:$Z41,$AA14:$AA41)</f>
        <v>21</v>
      </c>
      <c r="L17" s="3">
        <v>17.13</v>
      </c>
      <c r="M17" s="2">
        <v>9</v>
      </c>
      <c r="N17" s="4">
        <f>LOOKUP($M17,$Z14:$Z41,$AA14:$AA41)</f>
        <v>18</v>
      </c>
      <c r="O17" s="10">
        <v>26.75</v>
      </c>
      <c r="P17" s="2">
        <v>1</v>
      </c>
      <c r="Q17" s="4">
        <f>LOOKUP($P17,$Z14:$Z41,$AA14:$AA41)</f>
        <v>30</v>
      </c>
      <c r="R17" s="36">
        <v>36.1</v>
      </c>
      <c r="S17" s="2">
        <v>4</v>
      </c>
      <c r="T17" s="4">
        <f>LOOKUP($S17,$Z14:$Z41,$AA14:$AA41)</f>
        <v>23</v>
      </c>
      <c r="U17" s="23">
        <f t="shared" si="0"/>
        <v>119</v>
      </c>
      <c r="V17" s="11">
        <v>4</v>
      </c>
      <c r="Z17" s="1">
        <v>4</v>
      </c>
      <c r="AA17" s="1">
        <v>23</v>
      </c>
    </row>
    <row r="18" spans="1:27" ht="13.5" thickBot="1">
      <c r="A18" s="3">
        <v>5</v>
      </c>
      <c r="B18" s="2" t="s">
        <v>172</v>
      </c>
      <c r="C18" s="4" t="s">
        <v>86</v>
      </c>
      <c r="D18" s="3">
        <v>8</v>
      </c>
      <c r="E18" s="2">
        <v>6</v>
      </c>
      <c r="F18" s="8">
        <f>LOOKUP($E18,$Z14:$Z42,$AA14:$AA42)</f>
        <v>21</v>
      </c>
      <c r="G18" s="41">
        <v>2.0299999999999998</v>
      </c>
      <c r="H18" s="37">
        <v>2.17</v>
      </c>
      <c r="I18" s="68">
        <v>2</v>
      </c>
      <c r="J18" s="2">
        <v>2</v>
      </c>
      <c r="K18" s="4">
        <f>LOOKUP($J18,$Z14:$Z42,$AA14:$AA42)</f>
        <v>27</v>
      </c>
      <c r="L18" s="36">
        <v>12.5</v>
      </c>
      <c r="M18" s="2">
        <v>2</v>
      </c>
      <c r="N18" s="4">
        <f>LOOKUP($M18,$Z14:$Z42,$AA14:$AA42)</f>
        <v>27</v>
      </c>
      <c r="O18" s="3">
        <v>27.13</v>
      </c>
      <c r="P18" s="2">
        <v>5</v>
      </c>
      <c r="Q18" s="4">
        <f>LOOKUP($P18,$Z14:$Z42,$AA14:$AA42)</f>
        <v>22</v>
      </c>
      <c r="R18" s="3">
        <v>34.409999999999997</v>
      </c>
      <c r="S18" s="2">
        <v>3</v>
      </c>
      <c r="T18" s="4">
        <f>LOOKUP($S18,$Z14:$Z42,$AA14:$AA42)</f>
        <v>25</v>
      </c>
      <c r="U18" s="23">
        <f t="shared" si="0"/>
        <v>122</v>
      </c>
      <c r="V18" s="11">
        <v>2</v>
      </c>
      <c r="Z18" s="1">
        <v>5</v>
      </c>
      <c r="AA18" s="1">
        <v>22</v>
      </c>
    </row>
    <row r="19" spans="1:27" ht="13.5" thickBot="1">
      <c r="A19" s="3">
        <v>6</v>
      </c>
      <c r="B19" s="85" t="s">
        <v>173</v>
      </c>
      <c r="C19" s="4" t="s">
        <v>64</v>
      </c>
      <c r="D19" s="3">
        <v>5</v>
      </c>
      <c r="E19" s="2">
        <v>7</v>
      </c>
      <c r="F19" s="8">
        <f>LOOKUP($E19,$Z14:$Z43,$AA14:$AA43)</f>
        <v>20</v>
      </c>
      <c r="G19" s="40">
        <v>2.13</v>
      </c>
      <c r="H19" s="37">
        <v>2.13</v>
      </c>
      <c r="I19" s="68">
        <v>2</v>
      </c>
      <c r="J19" s="2">
        <v>5</v>
      </c>
      <c r="K19" s="4">
        <f>LOOKUP($J19,$Z14:$Z43,$AA14:$AA43)</f>
        <v>22</v>
      </c>
      <c r="L19" s="3">
        <v>12.81</v>
      </c>
      <c r="M19" s="2">
        <v>3</v>
      </c>
      <c r="N19" s="4">
        <f>LOOKUP($M19,$Z14:$Z43,$AA14:$AA43)</f>
        <v>25</v>
      </c>
      <c r="O19" s="3">
        <v>28.71</v>
      </c>
      <c r="P19" s="2">
        <v>9</v>
      </c>
      <c r="Q19" s="4">
        <f>LOOKUP($P19,$Z14:$Z43,$AA14:$AA43)</f>
        <v>18</v>
      </c>
      <c r="R19" s="3">
        <v>54.87</v>
      </c>
      <c r="S19" s="2">
        <v>9</v>
      </c>
      <c r="T19" s="4">
        <f>LOOKUP($S19,$Z14:$Z43,$AA14:$AA43)</f>
        <v>18</v>
      </c>
      <c r="U19" s="23">
        <f t="shared" si="0"/>
        <v>103</v>
      </c>
      <c r="V19" s="11">
        <v>8</v>
      </c>
      <c r="Z19" s="1">
        <v>6</v>
      </c>
      <c r="AA19" s="1">
        <v>21</v>
      </c>
    </row>
    <row r="20" spans="1:27" ht="13.5" thickBot="1">
      <c r="A20" s="3">
        <v>7</v>
      </c>
      <c r="B20" s="2" t="s">
        <v>174</v>
      </c>
      <c r="C20" s="4" t="s">
        <v>129</v>
      </c>
      <c r="D20" s="3">
        <v>2</v>
      </c>
      <c r="E20" s="2">
        <v>8</v>
      </c>
      <c r="F20" s="8">
        <f>LOOKUP($E20,$Z14:$Z44,$AA14:$AA44)</f>
        <v>19</v>
      </c>
      <c r="G20" s="41">
        <v>2.16</v>
      </c>
      <c r="H20" s="37">
        <v>2.17</v>
      </c>
      <c r="I20" s="68">
        <v>2.14</v>
      </c>
      <c r="J20" s="2">
        <v>2</v>
      </c>
      <c r="K20" s="4">
        <f>LOOKUP($J20,$Z14:$Z44,$AA14:$AA44)</f>
        <v>27</v>
      </c>
      <c r="L20" s="3">
        <v>16.440000000000001</v>
      </c>
      <c r="M20" s="2">
        <v>8</v>
      </c>
      <c r="N20" s="4">
        <f>LOOKUP($M20,$Z14:$Z44,$AA14:$AA44)</f>
        <v>19</v>
      </c>
      <c r="O20" s="3">
        <v>26.94</v>
      </c>
      <c r="P20" s="2">
        <v>2</v>
      </c>
      <c r="Q20" s="4">
        <f>LOOKUP($P20,$Z14:$Z44,$AA14:$AA44)</f>
        <v>27</v>
      </c>
      <c r="R20" s="3">
        <v>44.41</v>
      </c>
      <c r="S20" s="2">
        <v>8</v>
      </c>
      <c r="T20" s="4">
        <f>LOOKUP($S20,$Z14:$Z44,$AA14:$AA44)</f>
        <v>19</v>
      </c>
      <c r="U20" s="23">
        <f t="shared" si="0"/>
        <v>111</v>
      </c>
      <c r="V20" s="11">
        <v>7</v>
      </c>
      <c r="Z20" s="1">
        <v>7</v>
      </c>
      <c r="AA20" s="1">
        <v>20</v>
      </c>
    </row>
    <row r="21" spans="1:27" ht="13.5" thickBot="1">
      <c r="A21" s="3">
        <v>8</v>
      </c>
      <c r="B21" s="2" t="s">
        <v>175</v>
      </c>
      <c r="C21" s="4" t="s">
        <v>47</v>
      </c>
      <c r="D21" s="3">
        <v>22</v>
      </c>
      <c r="E21" s="2">
        <v>1</v>
      </c>
      <c r="F21" s="8">
        <f>LOOKUP($E21,$Z14:$Z45,$AA14:$AA45)</f>
        <v>30</v>
      </c>
      <c r="G21" s="41">
        <v>2.08</v>
      </c>
      <c r="H21" s="68">
        <v>2.14</v>
      </c>
      <c r="I21" s="37">
        <v>2.16</v>
      </c>
      <c r="J21" s="2">
        <v>4</v>
      </c>
      <c r="K21" s="4">
        <f>LOOKUP($J21,$Z14:$Z45,$AA14:$AA45)</f>
        <v>23</v>
      </c>
      <c r="L21" s="36">
        <v>12</v>
      </c>
      <c r="M21" s="2">
        <v>1</v>
      </c>
      <c r="N21" s="4">
        <f>LOOKUP($M21,$Z14:$Z45,$AA14:$AA45)</f>
        <v>30</v>
      </c>
      <c r="O21" s="3">
        <v>27.26</v>
      </c>
      <c r="P21" s="2">
        <v>6</v>
      </c>
      <c r="Q21" s="4">
        <f>LOOKUP($P21,$Z14:$Z45,$AA14:$AA45)</f>
        <v>21</v>
      </c>
      <c r="R21" s="3">
        <v>40.85</v>
      </c>
      <c r="S21" s="2">
        <v>7</v>
      </c>
      <c r="T21" s="4">
        <f>LOOKUP($S21,$Z14:$Z45,$AA14:$AA45)</f>
        <v>20</v>
      </c>
      <c r="U21" s="23">
        <f t="shared" si="0"/>
        <v>124</v>
      </c>
      <c r="V21" s="11">
        <v>1</v>
      </c>
      <c r="Z21" s="1">
        <v>8</v>
      </c>
      <c r="AA21" s="1">
        <v>19</v>
      </c>
    </row>
    <row r="22" spans="1:27" ht="13.5" thickBot="1">
      <c r="A22" s="3">
        <v>9</v>
      </c>
      <c r="B22" s="2" t="s">
        <v>176</v>
      </c>
      <c r="C22" s="4" t="s">
        <v>124</v>
      </c>
      <c r="D22" s="3">
        <v>15</v>
      </c>
      <c r="E22" s="2">
        <v>4</v>
      </c>
      <c r="F22" s="8">
        <f>LOOKUP($E22,$Z14:$Z46,$AA14:$AA46)</f>
        <v>23</v>
      </c>
      <c r="G22" s="41">
        <v>2.0699999999999998</v>
      </c>
      <c r="H22" s="68">
        <v>2</v>
      </c>
      <c r="I22" s="37">
        <v>2.1</v>
      </c>
      <c r="J22" s="2">
        <v>7</v>
      </c>
      <c r="K22" s="4">
        <f>LOOKUP($J22,$Z14:$Z46,$AA14:$AA46)</f>
        <v>20</v>
      </c>
      <c r="L22" s="3">
        <v>15.07</v>
      </c>
      <c r="M22" s="2">
        <v>6</v>
      </c>
      <c r="N22" s="4">
        <f>LOOKUP($M22,$Z14:$Z46,$AA14:$AA46)</f>
        <v>21</v>
      </c>
      <c r="O22" s="3">
        <v>27.56</v>
      </c>
      <c r="P22" s="2">
        <v>7</v>
      </c>
      <c r="Q22" s="4">
        <f>LOOKUP($P22,$Z14:$Z46,$AA14:$AA46)</f>
        <v>20</v>
      </c>
      <c r="R22" s="3">
        <v>27.28</v>
      </c>
      <c r="S22" s="2">
        <v>1</v>
      </c>
      <c r="T22" s="4">
        <f>LOOKUP($S22,$Z14:$Z46,$AA14:$AA46)</f>
        <v>30</v>
      </c>
      <c r="U22" s="23">
        <f t="shared" si="0"/>
        <v>114</v>
      </c>
      <c r="V22" s="11">
        <v>5</v>
      </c>
      <c r="Z22" s="1">
        <v>9</v>
      </c>
      <c r="AA22" s="1">
        <v>18</v>
      </c>
    </row>
    <row r="23" spans="1:27" ht="13.5" thickBot="1">
      <c r="A23" s="3">
        <v>10</v>
      </c>
      <c r="B23" s="85" t="s">
        <v>177</v>
      </c>
      <c r="C23" s="4" t="s">
        <v>165</v>
      </c>
      <c r="D23" s="3">
        <v>9</v>
      </c>
      <c r="E23" s="2">
        <v>5</v>
      </c>
      <c r="F23" s="8">
        <f>LOOKUP($E23,$Z14:$Z47,$AA14:$AA47)</f>
        <v>22</v>
      </c>
      <c r="G23" s="41">
        <v>1.84</v>
      </c>
      <c r="H23" s="37">
        <v>1.85</v>
      </c>
      <c r="I23" s="68">
        <v>1.83</v>
      </c>
      <c r="J23" s="2">
        <v>9</v>
      </c>
      <c r="K23" s="4">
        <f>LOOKUP($J23,$Z14:$Z47,$AA14:$AA47)</f>
        <v>18</v>
      </c>
      <c r="L23" s="3">
        <v>15.43</v>
      </c>
      <c r="M23" s="2">
        <v>7</v>
      </c>
      <c r="N23" s="4">
        <f>LOOKUP($M23,$Z14:$Z47,$AA14:$AA47)</f>
        <v>20</v>
      </c>
      <c r="O23" s="3">
        <v>28.31</v>
      </c>
      <c r="P23" s="2">
        <v>8</v>
      </c>
      <c r="Q23" s="4">
        <f>LOOKUP($P23,$Z14:$Z47,$AA14:$AA47)</f>
        <v>19</v>
      </c>
      <c r="R23" s="36">
        <v>40.299999999999997</v>
      </c>
      <c r="S23" s="2">
        <v>5</v>
      </c>
      <c r="T23" s="4">
        <f>LOOKUP($S23,$Z14:$Z47,$AA14:$AA47)</f>
        <v>22</v>
      </c>
      <c r="U23" s="23">
        <f t="shared" si="0"/>
        <v>101</v>
      </c>
      <c r="V23" s="11">
        <v>9</v>
      </c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0"/>
        <v>#N/A</v>
      </c>
      <c r="V40" s="13"/>
      <c r="Z40" s="1">
        <v>27</v>
      </c>
      <c r="AA40" s="1">
        <v>0</v>
      </c>
    </row>
    <row r="42" spans="1:27">
      <c r="A42">
        <v>1</v>
      </c>
      <c r="B42" t="s">
        <v>175</v>
      </c>
      <c r="C42" t="s">
        <v>47</v>
      </c>
    </row>
    <row r="43" spans="1:27">
      <c r="A43">
        <v>2</v>
      </c>
      <c r="B43" t="s">
        <v>172</v>
      </c>
      <c r="C43" t="s">
        <v>86</v>
      </c>
    </row>
    <row r="44" spans="1:27">
      <c r="A44">
        <v>3</v>
      </c>
      <c r="B44" t="s">
        <v>169</v>
      </c>
      <c r="C44" t="s">
        <v>165</v>
      </c>
    </row>
    <row r="45" spans="1:27">
      <c r="A45">
        <v>4</v>
      </c>
      <c r="B45" t="s">
        <v>171</v>
      </c>
      <c r="C45" t="s">
        <v>47</v>
      </c>
    </row>
    <row r="46" spans="1:27">
      <c r="A46">
        <v>5</v>
      </c>
      <c r="B46" t="s">
        <v>176</v>
      </c>
      <c r="C46" t="s">
        <v>124</v>
      </c>
    </row>
    <row r="47" spans="1:27">
      <c r="A47">
        <v>6</v>
      </c>
      <c r="B47" t="s">
        <v>167</v>
      </c>
      <c r="C47" t="s">
        <v>168</v>
      </c>
    </row>
    <row r="48" spans="1:27">
      <c r="A48">
        <v>7</v>
      </c>
      <c r="B48" t="s">
        <v>174</v>
      </c>
      <c r="C48" t="s">
        <v>129</v>
      </c>
    </row>
    <row r="49" spans="1:3">
      <c r="A49">
        <v>8</v>
      </c>
      <c r="B49" t="s">
        <v>173</v>
      </c>
      <c r="C49" t="s">
        <v>64</v>
      </c>
    </row>
    <row r="50" spans="1:3">
      <c r="A50">
        <v>9</v>
      </c>
      <c r="B50" t="s">
        <v>177</v>
      </c>
      <c r="C50" t="s">
        <v>165</v>
      </c>
    </row>
    <row r="51" spans="1:3">
      <c r="A51">
        <v>10</v>
      </c>
      <c r="B51" t="s">
        <v>170</v>
      </c>
      <c r="C51" t="s">
        <v>55</v>
      </c>
    </row>
  </sheetData>
  <sortState ref="A42:D52">
    <sortCondition ref="A42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75" right="0.75" top="1" bottom="1.51" header="0.5" footer="0.5"/>
  <pageSetup paperSize="9" scale="7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104"/>
  <sheetViews>
    <sheetView tabSelected="1" workbookViewId="0">
      <selection activeCell="A5" sqref="A5"/>
    </sheetView>
  </sheetViews>
  <sheetFormatPr defaultRowHeight="12.75"/>
  <cols>
    <col min="1" max="1" width="6.28515625" customWidth="1"/>
    <col min="2" max="2" width="18.7109375" customWidth="1"/>
    <col min="6" max="6" width="22.85546875" customWidth="1"/>
  </cols>
  <sheetData>
    <row r="4" spans="1:7" ht="18">
      <c r="A4" s="103" t="s">
        <v>178</v>
      </c>
    </row>
    <row r="5" spans="1:7" ht="18">
      <c r="A5" s="103" t="s">
        <v>43</v>
      </c>
    </row>
    <row r="6" spans="1:7" ht="18">
      <c r="A6" s="103"/>
    </row>
    <row r="7" spans="1:7" ht="18">
      <c r="A7" s="103" t="s">
        <v>16</v>
      </c>
    </row>
    <row r="9" spans="1:7">
      <c r="A9" s="104" t="s">
        <v>32</v>
      </c>
      <c r="E9" t="s">
        <v>27</v>
      </c>
    </row>
    <row r="11" spans="1:7">
      <c r="A11">
        <v>1</v>
      </c>
      <c r="B11" s="99" t="s">
        <v>52</v>
      </c>
      <c r="C11" s="99" t="s">
        <v>53</v>
      </c>
      <c r="E11">
        <v>1</v>
      </c>
      <c r="F11" s="99" t="s">
        <v>95</v>
      </c>
      <c r="G11" s="99" t="s">
        <v>96</v>
      </c>
    </row>
    <row r="12" spans="1:7">
      <c r="A12">
        <v>2</v>
      </c>
      <c r="B12" s="99" t="s">
        <v>48</v>
      </c>
      <c r="C12" s="99" t="s">
        <v>49</v>
      </c>
      <c r="E12">
        <v>2</v>
      </c>
      <c r="F12" s="99" t="s">
        <v>92</v>
      </c>
      <c r="G12" s="99" t="s">
        <v>68</v>
      </c>
    </row>
    <row r="13" spans="1:7">
      <c r="A13">
        <v>3</v>
      </c>
      <c r="B13" s="99" t="s">
        <v>46</v>
      </c>
      <c r="C13" s="99" t="s">
        <v>47</v>
      </c>
      <c r="E13">
        <v>3</v>
      </c>
      <c r="F13" s="99" t="s">
        <v>93</v>
      </c>
      <c r="G13" s="99" t="s">
        <v>51</v>
      </c>
    </row>
    <row r="14" spans="1:7">
      <c r="A14">
        <v>4</v>
      </c>
      <c r="B14" s="99" t="s">
        <v>50</v>
      </c>
      <c r="C14" s="99" t="s">
        <v>51</v>
      </c>
      <c r="E14">
        <v>4</v>
      </c>
      <c r="F14" s="99" t="s">
        <v>97</v>
      </c>
      <c r="G14" s="99" t="s">
        <v>98</v>
      </c>
    </row>
    <row r="15" spans="1:7">
      <c r="A15">
        <v>5</v>
      </c>
      <c r="B15" s="99" t="s">
        <v>44</v>
      </c>
      <c r="C15" s="101" t="s">
        <v>45</v>
      </c>
      <c r="E15">
        <v>5</v>
      </c>
      <c r="F15" s="99" t="s">
        <v>94</v>
      </c>
      <c r="G15" s="99" t="s">
        <v>64</v>
      </c>
    </row>
    <row r="16" spans="1:7">
      <c r="A16">
        <v>6</v>
      </c>
      <c r="B16" s="99" t="s">
        <v>56</v>
      </c>
      <c r="C16" s="99" t="s">
        <v>57</v>
      </c>
      <c r="E16">
        <v>6</v>
      </c>
      <c r="F16" s="99" t="s">
        <v>99</v>
      </c>
      <c r="G16" s="99" t="s">
        <v>98</v>
      </c>
    </row>
    <row r="17" spans="1:7">
      <c r="A17">
        <v>7</v>
      </c>
      <c r="B17" s="99" t="s">
        <v>54</v>
      </c>
      <c r="C17" s="99" t="s">
        <v>55</v>
      </c>
      <c r="E17" s="100"/>
      <c r="F17" s="99"/>
      <c r="G17" s="99"/>
    </row>
    <row r="18" spans="1:7">
      <c r="A18" s="99"/>
      <c r="B18" s="99"/>
      <c r="C18" s="99"/>
      <c r="E18" t="s">
        <v>17</v>
      </c>
    </row>
    <row r="19" spans="1:7">
      <c r="A19" s="101" t="s">
        <v>31</v>
      </c>
      <c r="B19" s="99"/>
      <c r="C19" s="99"/>
      <c r="E19" s="100"/>
      <c r="F19" s="99"/>
      <c r="G19" s="99"/>
    </row>
    <row r="20" spans="1:7">
      <c r="A20" s="99"/>
      <c r="B20" s="99"/>
      <c r="C20" s="99"/>
      <c r="E20">
        <v>1</v>
      </c>
      <c r="F20" s="99" t="s">
        <v>101</v>
      </c>
      <c r="G20" s="99" t="s">
        <v>68</v>
      </c>
    </row>
    <row r="21" spans="1:7">
      <c r="A21">
        <v>1</v>
      </c>
      <c r="B21" s="99" t="s">
        <v>65</v>
      </c>
      <c r="C21" s="99" t="s">
        <v>53</v>
      </c>
      <c r="E21">
        <v>2</v>
      </c>
      <c r="F21" s="99" t="s">
        <v>104</v>
      </c>
      <c r="G21" s="99" t="s">
        <v>47</v>
      </c>
    </row>
    <row r="22" spans="1:7">
      <c r="A22">
        <v>2</v>
      </c>
      <c r="B22" s="99" t="s">
        <v>62</v>
      </c>
      <c r="C22" s="99" t="s">
        <v>47</v>
      </c>
      <c r="E22">
        <v>3</v>
      </c>
      <c r="F22" t="s">
        <v>105</v>
      </c>
      <c r="G22" t="s">
        <v>68</v>
      </c>
    </row>
    <row r="23" spans="1:7">
      <c r="A23">
        <v>3</v>
      </c>
      <c r="B23" s="99" t="s">
        <v>60</v>
      </c>
      <c r="C23" s="99" t="s">
        <v>61</v>
      </c>
      <c r="E23">
        <v>4</v>
      </c>
      <c r="F23" s="99" t="s">
        <v>102</v>
      </c>
      <c r="G23" s="99" t="s">
        <v>98</v>
      </c>
    </row>
    <row r="24" spans="1:7">
      <c r="A24">
        <v>4</v>
      </c>
      <c r="B24" s="99" t="s">
        <v>63</v>
      </c>
      <c r="C24" s="99" t="s">
        <v>64</v>
      </c>
      <c r="E24">
        <v>5</v>
      </c>
      <c r="F24" s="99" t="s">
        <v>100</v>
      </c>
      <c r="G24" s="99" t="s">
        <v>49</v>
      </c>
    </row>
    <row r="25" spans="1:7">
      <c r="A25">
        <v>5</v>
      </c>
      <c r="B25" s="99" t="s">
        <v>59</v>
      </c>
      <c r="C25" s="99" t="s">
        <v>55</v>
      </c>
      <c r="E25">
        <v>6</v>
      </c>
      <c r="F25" t="s">
        <v>103</v>
      </c>
      <c r="G25" t="s">
        <v>55</v>
      </c>
    </row>
    <row r="26" spans="1:7">
      <c r="A26">
        <v>6</v>
      </c>
      <c r="B26" s="99" t="s">
        <v>58</v>
      </c>
      <c r="C26" s="99" t="s">
        <v>57</v>
      </c>
      <c r="E26" s="100"/>
      <c r="F26" s="99"/>
      <c r="G26" s="99"/>
    </row>
    <row r="27" spans="1:7">
      <c r="E27" s="101" t="s">
        <v>18</v>
      </c>
      <c r="F27" s="99"/>
      <c r="G27" s="99"/>
    </row>
    <row r="28" spans="1:7">
      <c r="A28" s="104" t="s">
        <v>30</v>
      </c>
      <c r="E28" s="100"/>
      <c r="F28" s="99"/>
      <c r="G28" s="99"/>
    </row>
    <row r="29" spans="1:7">
      <c r="A29" s="100"/>
      <c r="B29" s="99"/>
      <c r="C29" s="99"/>
      <c r="E29">
        <v>1</v>
      </c>
      <c r="F29" s="99" t="s">
        <v>107</v>
      </c>
      <c r="G29" s="99" t="s">
        <v>51</v>
      </c>
    </row>
    <row r="30" spans="1:7">
      <c r="A30">
        <v>1</v>
      </c>
      <c r="B30" s="99" t="s">
        <v>72</v>
      </c>
      <c r="C30" s="99" t="s">
        <v>57</v>
      </c>
      <c r="E30">
        <v>2</v>
      </c>
      <c r="F30" s="99" t="s">
        <v>108</v>
      </c>
      <c r="G30" s="99" t="s">
        <v>96</v>
      </c>
    </row>
    <row r="31" spans="1:7">
      <c r="A31">
        <v>2</v>
      </c>
      <c r="B31" s="99" t="s">
        <v>70</v>
      </c>
      <c r="C31" s="99" t="s">
        <v>49</v>
      </c>
      <c r="E31">
        <v>3</v>
      </c>
      <c r="F31" s="99" t="s">
        <v>106</v>
      </c>
      <c r="G31" s="99" t="s">
        <v>55</v>
      </c>
    </row>
    <row r="32" spans="1:7">
      <c r="A32">
        <v>3</v>
      </c>
      <c r="B32" s="99" t="s">
        <v>73</v>
      </c>
      <c r="C32" s="99" t="s">
        <v>55</v>
      </c>
      <c r="E32" s="100"/>
      <c r="F32" s="99"/>
      <c r="G32" s="99"/>
    </row>
    <row r="33" spans="1:7">
      <c r="A33">
        <v>4</v>
      </c>
      <c r="B33" t="s">
        <v>74</v>
      </c>
      <c r="C33" t="s">
        <v>64</v>
      </c>
      <c r="E33" s="101" t="s">
        <v>19</v>
      </c>
      <c r="F33" s="99"/>
      <c r="G33" s="99"/>
    </row>
    <row r="34" spans="1:7">
      <c r="A34">
        <v>5</v>
      </c>
      <c r="B34" s="99" t="s">
        <v>71</v>
      </c>
      <c r="C34" s="99" t="s">
        <v>55</v>
      </c>
      <c r="E34" s="100"/>
      <c r="F34" s="99"/>
      <c r="G34" s="99"/>
    </row>
    <row r="35" spans="1:7">
      <c r="A35">
        <v>6</v>
      </c>
      <c r="B35" s="99" t="s">
        <v>67</v>
      </c>
      <c r="C35" s="99" t="s">
        <v>68</v>
      </c>
      <c r="E35">
        <v>1</v>
      </c>
      <c r="F35" s="99" t="s">
        <v>109</v>
      </c>
      <c r="G35" s="99" t="s">
        <v>96</v>
      </c>
    </row>
    <row r="36" spans="1:7">
      <c r="A36">
        <v>7</v>
      </c>
      <c r="B36" s="99" t="s">
        <v>66</v>
      </c>
      <c r="C36" s="99" t="s">
        <v>45</v>
      </c>
      <c r="E36">
        <v>2</v>
      </c>
      <c r="F36" s="99" t="s">
        <v>111</v>
      </c>
      <c r="G36" s="99" t="s">
        <v>55</v>
      </c>
    </row>
    <row r="37" spans="1:7">
      <c r="A37">
        <v>8</v>
      </c>
      <c r="B37" s="99" t="s">
        <v>69</v>
      </c>
      <c r="C37" s="99" t="s">
        <v>55</v>
      </c>
      <c r="E37">
        <v>3</v>
      </c>
      <c r="F37" s="99" t="s">
        <v>112</v>
      </c>
      <c r="G37" s="99" t="s">
        <v>51</v>
      </c>
    </row>
    <row r="38" spans="1:7">
      <c r="E38">
        <v>4</v>
      </c>
      <c r="F38" s="99" t="s">
        <v>110</v>
      </c>
      <c r="G38" s="99" t="s">
        <v>86</v>
      </c>
    </row>
    <row r="39" spans="1:7">
      <c r="A39" t="s">
        <v>29</v>
      </c>
      <c r="E39" s="100"/>
      <c r="F39" s="99"/>
      <c r="G39" s="99"/>
    </row>
    <row r="40" spans="1:7">
      <c r="A40" s="100"/>
      <c r="B40" s="99"/>
      <c r="C40" s="99"/>
      <c r="E40" s="101" t="s">
        <v>20</v>
      </c>
      <c r="F40" s="99"/>
      <c r="G40" s="99"/>
    </row>
    <row r="41" spans="1:7">
      <c r="A41">
        <v>1</v>
      </c>
      <c r="B41" s="99" t="s">
        <v>77</v>
      </c>
      <c r="C41" s="99" t="s">
        <v>47</v>
      </c>
      <c r="E41" s="100"/>
      <c r="F41" s="99"/>
      <c r="G41" s="99"/>
    </row>
    <row r="42" spans="1:7">
      <c r="A42">
        <v>2</v>
      </c>
      <c r="B42" s="99" t="s">
        <v>79</v>
      </c>
      <c r="C42" s="99" t="s">
        <v>49</v>
      </c>
      <c r="E42" s="99">
        <v>1</v>
      </c>
      <c r="F42" t="s">
        <v>120</v>
      </c>
      <c r="G42" t="s">
        <v>121</v>
      </c>
    </row>
    <row r="43" spans="1:7">
      <c r="A43">
        <v>3</v>
      </c>
      <c r="B43" s="99" t="s">
        <v>76</v>
      </c>
      <c r="C43" s="99" t="s">
        <v>68</v>
      </c>
      <c r="E43" s="99">
        <v>2</v>
      </c>
      <c r="F43" t="s">
        <v>115</v>
      </c>
      <c r="G43" t="s">
        <v>55</v>
      </c>
    </row>
    <row r="44" spans="1:7">
      <c r="A44">
        <v>4</v>
      </c>
      <c r="B44" s="99" t="s">
        <v>75</v>
      </c>
      <c r="C44" s="99" t="s">
        <v>49</v>
      </c>
      <c r="E44">
        <v>3</v>
      </c>
      <c r="F44" t="s">
        <v>125</v>
      </c>
      <c r="G44" t="s">
        <v>57</v>
      </c>
    </row>
    <row r="45" spans="1:7">
      <c r="A45">
        <v>5</v>
      </c>
      <c r="B45" s="99" t="s">
        <v>80</v>
      </c>
      <c r="C45" s="99" t="s">
        <v>55</v>
      </c>
      <c r="E45" s="99">
        <v>4</v>
      </c>
      <c r="F45" t="s">
        <v>123</v>
      </c>
      <c r="G45" t="s">
        <v>124</v>
      </c>
    </row>
    <row r="46" spans="1:7">
      <c r="A46">
        <v>6</v>
      </c>
      <c r="B46" s="99" t="s">
        <v>78</v>
      </c>
      <c r="C46" s="99" t="s">
        <v>55</v>
      </c>
      <c r="E46" s="99">
        <v>5</v>
      </c>
      <c r="F46" t="s">
        <v>118</v>
      </c>
      <c r="G46" t="s">
        <v>119</v>
      </c>
    </row>
    <row r="47" spans="1:7">
      <c r="A47">
        <v>7</v>
      </c>
      <c r="B47" s="99" t="s">
        <v>82</v>
      </c>
      <c r="C47" s="99" t="s">
        <v>51</v>
      </c>
      <c r="E47" s="99">
        <v>6</v>
      </c>
      <c r="F47" t="s">
        <v>116</v>
      </c>
      <c r="G47" t="s">
        <v>68</v>
      </c>
    </row>
    <row r="48" spans="1:7">
      <c r="A48">
        <v>8</v>
      </c>
      <c r="B48" s="99" t="s">
        <v>81</v>
      </c>
      <c r="C48" s="99" t="s">
        <v>51</v>
      </c>
      <c r="E48" s="99">
        <v>7</v>
      </c>
      <c r="F48" t="s">
        <v>122</v>
      </c>
      <c r="G48" t="s">
        <v>55</v>
      </c>
    </row>
    <row r="49" spans="1:7">
      <c r="E49" s="100"/>
      <c r="F49" s="99"/>
      <c r="G49" s="99"/>
    </row>
    <row r="50" spans="1:7">
      <c r="A50" t="s">
        <v>28</v>
      </c>
      <c r="E50" s="101" t="s">
        <v>21</v>
      </c>
      <c r="F50" s="99"/>
      <c r="G50" s="99"/>
    </row>
    <row r="51" spans="1:7">
      <c r="A51" s="100"/>
      <c r="B51" s="99"/>
      <c r="C51" s="99"/>
      <c r="E51" s="100"/>
      <c r="F51" s="99"/>
      <c r="G51" s="99"/>
    </row>
    <row r="52" spans="1:7">
      <c r="A52">
        <v>1</v>
      </c>
      <c r="B52" t="s">
        <v>89</v>
      </c>
      <c r="C52" t="s">
        <v>90</v>
      </c>
      <c r="E52">
        <v>1</v>
      </c>
      <c r="F52" s="99" t="s">
        <v>131</v>
      </c>
      <c r="G52" s="99" t="s">
        <v>64</v>
      </c>
    </row>
    <row r="53" spans="1:7">
      <c r="A53">
        <v>2</v>
      </c>
      <c r="B53" s="99" t="s">
        <v>83</v>
      </c>
      <c r="C53" s="99" t="s">
        <v>47</v>
      </c>
      <c r="E53">
        <v>2</v>
      </c>
      <c r="F53" s="101" t="s">
        <v>130</v>
      </c>
      <c r="G53" s="101" t="s">
        <v>64</v>
      </c>
    </row>
    <row r="54" spans="1:7">
      <c r="A54">
        <v>3</v>
      </c>
      <c r="B54" s="99" t="s">
        <v>85</v>
      </c>
      <c r="C54" s="99" t="s">
        <v>86</v>
      </c>
      <c r="E54">
        <v>3</v>
      </c>
      <c r="F54" t="s">
        <v>126</v>
      </c>
      <c r="G54" t="s">
        <v>127</v>
      </c>
    </row>
    <row r="55" spans="1:7">
      <c r="A55">
        <v>4</v>
      </c>
      <c r="B55" s="99" t="s">
        <v>84</v>
      </c>
      <c r="C55" s="99" t="s">
        <v>68</v>
      </c>
      <c r="E55">
        <v>4</v>
      </c>
      <c r="F55" s="99" t="s">
        <v>132</v>
      </c>
      <c r="G55" s="99" t="s">
        <v>64</v>
      </c>
    </row>
    <row r="56" spans="1:7">
      <c r="A56">
        <v>5</v>
      </c>
      <c r="B56" t="s">
        <v>88</v>
      </c>
      <c r="C56" t="s">
        <v>49</v>
      </c>
      <c r="E56">
        <v>5</v>
      </c>
      <c r="F56" s="99" t="s">
        <v>128</v>
      </c>
      <c r="G56" s="99" t="s">
        <v>129</v>
      </c>
    </row>
    <row r="57" spans="1:7">
      <c r="A57">
        <v>6</v>
      </c>
      <c r="B57" t="s">
        <v>91</v>
      </c>
      <c r="C57" t="s">
        <v>55</v>
      </c>
    </row>
    <row r="58" spans="1:7">
      <c r="A58">
        <v>7</v>
      </c>
      <c r="B58" s="99" t="s">
        <v>87</v>
      </c>
      <c r="C58" s="99" t="s">
        <v>51</v>
      </c>
    </row>
    <row r="61" spans="1:7">
      <c r="A61" s="101" t="s">
        <v>22</v>
      </c>
      <c r="B61" s="101"/>
      <c r="C61" s="101"/>
      <c r="E61" s="101" t="s">
        <v>144</v>
      </c>
      <c r="F61" s="99"/>
      <c r="G61" s="99"/>
    </row>
    <row r="62" spans="1:7">
      <c r="A62" s="100"/>
      <c r="B62" s="101"/>
      <c r="C62" s="101"/>
      <c r="E62" s="100"/>
      <c r="F62" s="101"/>
      <c r="G62" s="101"/>
    </row>
    <row r="63" spans="1:7">
      <c r="A63" s="147">
        <v>1</v>
      </c>
      <c r="B63" s="99" t="s">
        <v>133</v>
      </c>
      <c r="C63" s="99" t="s">
        <v>53</v>
      </c>
      <c r="E63">
        <v>1</v>
      </c>
      <c r="F63" s="99" t="s">
        <v>145</v>
      </c>
      <c r="G63" s="99" t="s">
        <v>49</v>
      </c>
    </row>
    <row r="64" spans="1:7">
      <c r="A64" s="147">
        <v>2</v>
      </c>
      <c r="B64" t="s">
        <v>140</v>
      </c>
      <c r="C64" t="s">
        <v>121</v>
      </c>
      <c r="E64">
        <v>2</v>
      </c>
      <c r="F64" t="s">
        <v>146</v>
      </c>
      <c r="G64" t="s">
        <v>45</v>
      </c>
    </row>
    <row r="65" spans="1:7">
      <c r="A65" s="147">
        <v>3</v>
      </c>
      <c r="B65" t="s">
        <v>139</v>
      </c>
      <c r="C65" t="s">
        <v>119</v>
      </c>
      <c r="E65" s="100"/>
      <c r="F65" s="99"/>
      <c r="G65" s="99"/>
    </row>
    <row r="66" spans="1:7">
      <c r="A66" s="147">
        <v>4</v>
      </c>
      <c r="B66" t="s">
        <v>142</v>
      </c>
      <c r="C66" t="s">
        <v>90</v>
      </c>
    </row>
    <row r="67" spans="1:7">
      <c r="A67" s="147">
        <v>5</v>
      </c>
      <c r="B67" s="99" t="s">
        <v>135</v>
      </c>
      <c r="C67" s="99" t="s">
        <v>90</v>
      </c>
    </row>
    <row r="68" spans="1:7">
      <c r="A68" s="147">
        <v>6</v>
      </c>
      <c r="B68" t="s">
        <v>137</v>
      </c>
      <c r="C68" t="s">
        <v>49</v>
      </c>
    </row>
    <row r="69" spans="1:7">
      <c r="A69" s="147">
        <v>7</v>
      </c>
      <c r="B69" s="99" t="s">
        <v>134</v>
      </c>
      <c r="C69" s="99" t="s">
        <v>55</v>
      </c>
    </row>
    <row r="70" spans="1:7">
      <c r="A70" s="147">
        <v>8</v>
      </c>
      <c r="B70" t="s">
        <v>141</v>
      </c>
      <c r="C70" t="s">
        <v>55</v>
      </c>
    </row>
    <row r="72" spans="1:7" ht="18">
      <c r="A72" s="148" t="s">
        <v>147</v>
      </c>
      <c r="B72" s="99"/>
      <c r="C72" s="99"/>
      <c r="E72" s="99"/>
      <c r="F72" s="99"/>
      <c r="G72" s="99"/>
    </row>
    <row r="73" spans="1:7">
      <c r="A73" s="100"/>
      <c r="B73" s="99"/>
      <c r="C73" s="99"/>
    </row>
    <row r="74" spans="1:7">
      <c r="A74" s="101" t="s">
        <v>24</v>
      </c>
      <c r="B74" s="99"/>
      <c r="C74" s="99"/>
    </row>
    <row r="75" spans="1:7">
      <c r="A75" s="100"/>
      <c r="B75" s="99"/>
      <c r="C75" s="99"/>
    </row>
    <row r="76" spans="1:7">
      <c r="A76">
        <v>1</v>
      </c>
      <c r="B76" t="s">
        <v>154</v>
      </c>
      <c r="C76" t="s">
        <v>155</v>
      </c>
    </row>
    <row r="77" spans="1:7">
      <c r="A77">
        <v>2</v>
      </c>
      <c r="B77" s="99" t="s">
        <v>150</v>
      </c>
      <c r="C77" s="99" t="s">
        <v>151</v>
      </c>
    </row>
    <row r="78" spans="1:7">
      <c r="A78">
        <v>3</v>
      </c>
      <c r="B78" t="s">
        <v>156</v>
      </c>
      <c r="C78" t="s">
        <v>129</v>
      </c>
    </row>
    <row r="79" spans="1:7">
      <c r="A79">
        <v>4</v>
      </c>
      <c r="B79" s="99" t="s">
        <v>148</v>
      </c>
      <c r="C79" s="99" t="s">
        <v>129</v>
      </c>
    </row>
    <row r="80" spans="1:7">
      <c r="A80">
        <v>5</v>
      </c>
      <c r="B80" t="s">
        <v>152</v>
      </c>
      <c r="C80" t="s">
        <v>153</v>
      </c>
    </row>
    <row r="82" spans="1:7">
      <c r="A82" s="104" t="s">
        <v>158</v>
      </c>
      <c r="E82" s="104"/>
    </row>
    <row r="84" spans="1:7">
      <c r="A84">
        <v>1</v>
      </c>
      <c r="B84" t="s">
        <v>160</v>
      </c>
      <c r="C84" t="s">
        <v>64</v>
      </c>
      <c r="E84" s="100"/>
      <c r="F84" s="99"/>
      <c r="G84" s="99"/>
    </row>
    <row r="85" spans="1:7">
      <c r="A85">
        <v>2</v>
      </c>
      <c r="B85" t="s">
        <v>161</v>
      </c>
      <c r="C85" t="s">
        <v>51</v>
      </c>
      <c r="E85" s="100"/>
      <c r="F85" s="99"/>
      <c r="G85" s="99"/>
    </row>
    <row r="86" spans="1:7">
      <c r="A86">
        <v>3</v>
      </c>
      <c r="B86" t="s">
        <v>159</v>
      </c>
      <c r="C86" t="s">
        <v>55</v>
      </c>
      <c r="E86" s="100"/>
      <c r="F86" s="99"/>
      <c r="G86" s="99"/>
    </row>
    <row r="87" spans="1:7">
      <c r="E87" s="100"/>
      <c r="F87" s="99"/>
      <c r="G87" s="99"/>
    </row>
    <row r="88" spans="1:7">
      <c r="A88" s="104" t="s">
        <v>162</v>
      </c>
      <c r="E88" s="100"/>
      <c r="F88" s="99"/>
      <c r="G88" s="99"/>
    </row>
    <row r="89" spans="1:7">
      <c r="A89" s="100"/>
      <c r="B89" s="99"/>
      <c r="C89" s="99"/>
      <c r="E89" s="100"/>
      <c r="F89" s="99"/>
      <c r="G89" s="99"/>
    </row>
    <row r="90" spans="1:7">
      <c r="A90">
        <v>1</v>
      </c>
      <c r="B90" t="s">
        <v>163</v>
      </c>
      <c r="C90" t="s">
        <v>155</v>
      </c>
      <c r="E90" s="100"/>
      <c r="F90" s="99"/>
      <c r="G90" s="99"/>
    </row>
    <row r="91" spans="1:7">
      <c r="A91">
        <v>2</v>
      </c>
      <c r="B91" t="s">
        <v>164</v>
      </c>
      <c r="C91" t="s">
        <v>165</v>
      </c>
      <c r="E91" s="100"/>
      <c r="F91" s="99"/>
      <c r="G91" s="99"/>
    </row>
    <row r="93" spans="1:7">
      <c r="A93" s="104" t="s">
        <v>166</v>
      </c>
    </row>
    <row r="95" spans="1:7">
      <c r="A95">
        <v>1</v>
      </c>
      <c r="B95" t="s">
        <v>175</v>
      </c>
      <c r="C95" t="s">
        <v>47</v>
      </c>
    </row>
    <row r="96" spans="1:7">
      <c r="A96">
        <v>2</v>
      </c>
      <c r="B96" t="s">
        <v>172</v>
      </c>
      <c r="C96" t="s">
        <v>86</v>
      </c>
    </row>
    <row r="97" spans="1:3">
      <c r="A97">
        <v>3</v>
      </c>
      <c r="B97" t="s">
        <v>169</v>
      </c>
      <c r="C97" t="s">
        <v>165</v>
      </c>
    </row>
    <row r="98" spans="1:3">
      <c r="A98">
        <v>4</v>
      </c>
      <c r="B98" t="s">
        <v>171</v>
      </c>
      <c r="C98" t="s">
        <v>47</v>
      </c>
    </row>
    <row r="99" spans="1:3">
      <c r="A99">
        <v>5</v>
      </c>
      <c r="B99" t="s">
        <v>176</v>
      </c>
      <c r="C99" t="s">
        <v>124</v>
      </c>
    </row>
    <row r="100" spans="1:3">
      <c r="A100">
        <v>6</v>
      </c>
      <c r="B100" t="s">
        <v>167</v>
      </c>
      <c r="C100" t="s">
        <v>168</v>
      </c>
    </row>
    <row r="101" spans="1:3">
      <c r="A101">
        <v>7</v>
      </c>
      <c r="B101" t="s">
        <v>174</v>
      </c>
      <c r="C101" t="s">
        <v>129</v>
      </c>
    </row>
    <row r="102" spans="1:3">
      <c r="A102">
        <v>8</v>
      </c>
      <c r="B102" t="s">
        <v>173</v>
      </c>
      <c r="C102" t="s">
        <v>64</v>
      </c>
    </row>
    <row r="103" spans="1:3">
      <c r="A103">
        <v>9</v>
      </c>
      <c r="B103" t="s">
        <v>177</v>
      </c>
      <c r="C103" t="s">
        <v>165</v>
      </c>
    </row>
    <row r="104" spans="1:3">
      <c r="A104">
        <v>10</v>
      </c>
      <c r="B104" t="s">
        <v>170</v>
      </c>
      <c r="C104" t="s">
        <v>55</v>
      </c>
    </row>
  </sheetData>
  <pageMargins left="0.43" right="0.53" top="0.75" bottom="0.4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51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0.85546875" customWidth="1"/>
    <col min="3" max="3" width="11.5703125" customWidth="1"/>
    <col min="4" max="4" width="8" customWidth="1"/>
    <col min="5" max="5" width="6.28515625" customWidth="1"/>
    <col min="6" max="6" width="6.5703125" customWidth="1"/>
    <col min="7" max="7" width="9.140625" customWidth="1"/>
    <col min="8" max="9" width="8.140625" customWidth="1"/>
    <col min="10" max="10" width="5.7109375" customWidth="1"/>
    <col min="11" max="11" width="7.140625" customWidth="1"/>
    <col min="12" max="12" width="7.85546875" customWidth="1"/>
    <col min="13" max="13" width="7" customWidth="1"/>
    <col min="14" max="14" width="7.5703125" customWidth="1"/>
    <col min="15" max="15" width="9.140625" customWidth="1"/>
    <col min="16" max="16" width="6.7109375" customWidth="1"/>
    <col min="17" max="17" width="7.7109375" customWidth="1"/>
    <col min="18" max="18" width="7.42578125" customWidth="1"/>
    <col min="19" max="19" width="6.42578125" customWidth="1"/>
    <col min="20" max="20" width="9.140625" customWidth="1"/>
    <col min="26" max="27" width="8.85546875" customWidth="1"/>
  </cols>
  <sheetData>
    <row r="3" spans="1:27" ht="15">
      <c r="B3" s="138" t="s">
        <v>178</v>
      </c>
    </row>
    <row r="4" spans="1:27">
      <c r="B4" t="s">
        <v>43</v>
      </c>
    </row>
    <row r="7" spans="1:27">
      <c r="B7" t="s">
        <v>15</v>
      </c>
      <c r="C7" t="s">
        <v>31</v>
      </c>
    </row>
    <row r="9" spans="1:27">
      <c r="B9" t="s">
        <v>16</v>
      </c>
    </row>
    <row r="11" spans="1:27" ht="13.5" thickBot="1"/>
    <row r="12" spans="1:27" ht="30.75" customHeight="1" thickBot="1">
      <c r="A12" s="107"/>
      <c r="B12" s="108"/>
      <c r="C12" s="109"/>
      <c r="D12" s="110" t="s">
        <v>39</v>
      </c>
      <c r="E12" s="111"/>
      <c r="F12" s="112"/>
      <c r="G12" s="110" t="s">
        <v>38</v>
      </c>
      <c r="H12" s="111"/>
      <c r="I12" s="111"/>
      <c r="J12" s="111"/>
      <c r="K12" s="112"/>
      <c r="L12" s="110" t="s">
        <v>3</v>
      </c>
      <c r="M12" s="111"/>
      <c r="N12" s="112"/>
      <c r="O12" s="110" t="s">
        <v>37</v>
      </c>
      <c r="P12" s="111"/>
      <c r="Q12" s="112"/>
      <c r="R12" s="113" t="s">
        <v>34</v>
      </c>
      <c r="S12" s="114"/>
      <c r="T12" s="115"/>
      <c r="U12" s="105" t="s">
        <v>14</v>
      </c>
      <c r="V12" s="106"/>
    </row>
    <row r="13" spans="1:27" ht="26.25" thickBot="1">
      <c r="A13" s="20" t="s">
        <v>0</v>
      </c>
      <c r="B13" s="21" t="s">
        <v>1</v>
      </c>
      <c r="C13" s="22" t="s">
        <v>2</v>
      </c>
      <c r="D13" s="20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35</v>
      </c>
      <c r="S13" s="21" t="s">
        <v>4</v>
      </c>
      <c r="T13" s="22" t="s">
        <v>5</v>
      </c>
      <c r="U13" s="20" t="s">
        <v>9</v>
      </c>
      <c r="V13" s="22" t="s">
        <v>4</v>
      </c>
      <c r="Z13" t="s">
        <v>10</v>
      </c>
      <c r="AA13" t="s">
        <v>11</v>
      </c>
    </row>
    <row r="14" spans="1:27">
      <c r="A14" s="42">
        <v>1</v>
      </c>
      <c r="B14" s="43" t="s">
        <v>58</v>
      </c>
      <c r="C14" s="44" t="s">
        <v>57</v>
      </c>
      <c r="D14" s="42">
        <v>1</v>
      </c>
      <c r="E14" s="43">
        <v>6</v>
      </c>
      <c r="F14" s="45">
        <f>LOOKUP($E14,$Z14:$Z40,$AA14:$AA40)</f>
        <v>21</v>
      </c>
      <c r="G14" s="70">
        <v>1.47</v>
      </c>
      <c r="H14" s="62">
        <v>1.54</v>
      </c>
      <c r="I14" s="69">
        <v>1.36</v>
      </c>
      <c r="J14" s="43">
        <v>6</v>
      </c>
      <c r="K14" s="44">
        <f>LOOKUP($J14,$Z14:$Z40,$AA14:$AA40)</f>
        <v>21</v>
      </c>
      <c r="L14" s="61">
        <v>13.96</v>
      </c>
      <c r="M14" s="43">
        <v>5</v>
      </c>
      <c r="N14" s="44">
        <f>LOOKUP($M14,$Z14:$Z40,$AA14:$AA40)</f>
        <v>22</v>
      </c>
      <c r="O14" s="61">
        <v>32.130000000000003</v>
      </c>
      <c r="P14" s="43">
        <v>6</v>
      </c>
      <c r="Q14" s="44">
        <f>LOOKUP($P14,$Z14:$Z40,$AA14:$AA40)</f>
        <v>21</v>
      </c>
      <c r="R14" s="42">
        <v>45.65</v>
      </c>
      <c r="S14" s="43">
        <v>6</v>
      </c>
      <c r="T14" s="44">
        <f>LOOKUP($S14,$Z14:$Z40,$AA14:$AA40)</f>
        <v>21</v>
      </c>
      <c r="U14" s="47">
        <f>F14+K14+N14+Q14+T14</f>
        <v>106</v>
      </c>
      <c r="V14" s="48">
        <v>6</v>
      </c>
      <c r="Z14" s="1">
        <v>1</v>
      </c>
      <c r="AA14" s="1">
        <v>30</v>
      </c>
    </row>
    <row r="15" spans="1:27">
      <c r="A15" s="3">
        <v>2</v>
      </c>
      <c r="B15" s="2" t="s">
        <v>59</v>
      </c>
      <c r="C15" s="4" t="s">
        <v>55</v>
      </c>
      <c r="D15" s="3">
        <v>21</v>
      </c>
      <c r="E15" s="2">
        <v>3</v>
      </c>
      <c r="F15" s="8">
        <f>LOOKUP($E15,$Z14:$Z40,$AA14:$AA40)</f>
        <v>25</v>
      </c>
      <c r="G15" s="36">
        <v>0.8</v>
      </c>
      <c r="H15" s="37">
        <v>1.76</v>
      </c>
      <c r="I15" s="68">
        <v>1.72</v>
      </c>
      <c r="J15" s="2">
        <v>4</v>
      </c>
      <c r="K15" s="4">
        <f>LOOKUP($J15,$Z14:$Z40,$AA14:$AA40)</f>
        <v>23</v>
      </c>
      <c r="L15" s="36">
        <v>14.47</v>
      </c>
      <c r="M15" s="2">
        <v>6</v>
      </c>
      <c r="N15" s="4">
        <f>LOOKUP($M15,$Z14:$Z40,$AA14:$AA40)</f>
        <v>21</v>
      </c>
      <c r="O15" s="36">
        <v>29.9</v>
      </c>
      <c r="P15" s="2">
        <v>5</v>
      </c>
      <c r="Q15" s="4">
        <f>LOOKUP($P15,$Z14:$Z40,$AA14:$AA40)</f>
        <v>22</v>
      </c>
      <c r="R15" s="3">
        <v>43.07</v>
      </c>
      <c r="S15" s="2">
        <v>5</v>
      </c>
      <c r="T15" s="4">
        <f>LOOKUP($S15,$Z14:$Z40,$AA14:$AA40)</f>
        <v>22</v>
      </c>
      <c r="U15" s="18">
        <f t="shared" ref="U15:U40" si="0">F15+K15+N15+Q15+T15</f>
        <v>113</v>
      </c>
      <c r="V15" s="11">
        <v>5</v>
      </c>
      <c r="Z15" s="1">
        <v>2</v>
      </c>
      <c r="AA15" s="1">
        <v>27</v>
      </c>
    </row>
    <row r="16" spans="1:27">
      <c r="A16" s="3">
        <v>3</v>
      </c>
      <c r="B16" s="2" t="s">
        <v>60</v>
      </c>
      <c r="C16" s="4" t="s">
        <v>61</v>
      </c>
      <c r="D16" s="3">
        <v>15</v>
      </c>
      <c r="E16" s="2">
        <v>4</v>
      </c>
      <c r="F16" s="8">
        <f>LOOKUP($E16,$Z14:$Z40,$AA14:$AA40)</f>
        <v>23</v>
      </c>
      <c r="G16" s="36">
        <v>1.79</v>
      </c>
      <c r="H16" s="37">
        <v>1.9</v>
      </c>
      <c r="I16" s="68">
        <v>1.72</v>
      </c>
      <c r="J16" s="2">
        <v>2</v>
      </c>
      <c r="K16" s="4">
        <f>LOOKUP($J16,$Z14:$Z40,$AA14:$AA40)</f>
        <v>27</v>
      </c>
      <c r="L16" s="36">
        <v>11.91</v>
      </c>
      <c r="M16" s="2">
        <v>3</v>
      </c>
      <c r="N16" s="4">
        <f>LOOKUP($M16,$Z14:$Z40,$AA14:$AA40)</f>
        <v>25</v>
      </c>
      <c r="O16" s="36">
        <v>27.21</v>
      </c>
      <c r="P16" s="2">
        <v>3</v>
      </c>
      <c r="Q16" s="4">
        <f>LOOKUP($P16,$Z14:$Z40,$AA14:$AA40)</f>
        <v>25</v>
      </c>
      <c r="R16" s="36">
        <v>33.299999999999997</v>
      </c>
      <c r="S16" s="2">
        <v>4</v>
      </c>
      <c r="T16" s="4">
        <f>LOOKUP($S16,$Z14:$Z40,$AA14:$AA40)</f>
        <v>23</v>
      </c>
      <c r="U16" s="18">
        <f t="shared" si="0"/>
        <v>123</v>
      </c>
      <c r="V16" s="11">
        <v>3</v>
      </c>
      <c r="Z16" s="1">
        <v>3</v>
      </c>
      <c r="AA16" s="1">
        <v>25</v>
      </c>
    </row>
    <row r="17" spans="1:27">
      <c r="A17" s="3">
        <v>4</v>
      </c>
      <c r="B17" s="2" t="s">
        <v>62</v>
      </c>
      <c r="C17" s="4" t="s">
        <v>47</v>
      </c>
      <c r="D17" s="3">
        <v>30</v>
      </c>
      <c r="E17" s="2">
        <v>2</v>
      </c>
      <c r="F17" s="8">
        <f>LOOKUP($E17,$Z14:$Z41,$AA14:$AA41)</f>
        <v>27</v>
      </c>
      <c r="G17" s="41">
        <v>1.83</v>
      </c>
      <c r="H17" s="68">
        <v>1.82</v>
      </c>
      <c r="I17" s="37">
        <v>1.86</v>
      </c>
      <c r="J17" s="2">
        <v>3</v>
      </c>
      <c r="K17" s="4">
        <f>LOOKUP($J17,$Z14:$Z41,$AA14:$AA41)</f>
        <v>25</v>
      </c>
      <c r="L17" s="36">
        <v>10.25</v>
      </c>
      <c r="M17" s="2">
        <v>2</v>
      </c>
      <c r="N17" s="4">
        <f>LOOKUP($M17,$Z14:$Z41,$AA14:$AA41)</f>
        <v>27</v>
      </c>
      <c r="O17" s="36">
        <v>26.37</v>
      </c>
      <c r="P17" s="2">
        <v>2</v>
      </c>
      <c r="Q17" s="4">
        <f>LOOKUP($P17,$Z14:$Z41,$AA14:$AA41)</f>
        <v>27</v>
      </c>
      <c r="R17" s="3">
        <v>28.99</v>
      </c>
      <c r="S17" s="2">
        <v>3</v>
      </c>
      <c r="T17" s="4">
        <f>LOOKUP($S17,$Z14:$Z41,$AA14:$AA41)</f>
        <v>25</v>
      </c>
      <c r="U17" s="18">
        <f t="shared" si="0"/>
        <v>131</v>
      </c>
      <c r="V17" s="11">
        <v>2</v>
      </c>
      <c r="Z17" s="1">
        <v>4</v>
      </c>
      <c r="AA17" s="1">
        <v>23</v>
      </c>
    </row>
    <row r="18" spans="1:27">
      <c r="A18" s="3">
        <v>5</v>
      </c>
      <c r="B18" s="2" t="s">
        <v>63</v>
      </c>
      <c r="C18" s="4" t="s">
        <v>64</v>
      </c>
      <c r="D18" s="3">
        <v>9</v>
      </c>
      <c r="E18" s="2">
        <v>5</v>
      </c>
      <c r="F18" s="8">
        <f>LOOKUP($E18,$Z14:$Z42,$AA14:$AA42)</f>
        <v>22</v>
      </c>
      <c r="G18" s="41">
        <v>1.61</v>
      </c>
      <c r="H18" s="37">
        <v>1.75</v>
      </c>
      <c r="I18" s="38">
        <v>1.73</v>
      </c>
      <c r="J18" s="2">
        <v>5</v>
      </c>
      <c r="K18" s="4">
        <f>LOOKUP($J18,$Z14:$Z42,$AA14:$AA42)</f>
        <v>22</v>
      </c>
      <c r="L18" s="36">
        <v>12.22</v>
      </c>
      <c r="M18" s="2">
        <v>4</v>
      </c>
      <c r="N18" s="4">
        <f>LOOKUP($M18,$Z14:$Z42,$AA14:$AA42)</f>
        <v>23</v>
      </c>
      <c r="O18" s="36">
        <v>28.75</v>
      </c>
      <c r="P18" s="2">
        <v>4</v>
      </c>
      <c r="Q18" s="4">
        <f>LOOKUP($P18,$Z14:$Z42,$AA14:$AA42)</f>
        <v>23</v>
      </c>
      <c r="R18" s="3">
        <v>28.64</v>
      </c>
      <c r="S18" s="2">
        <v>2</v>
      </c>
      <c r="T18" s="4">
        <f>LOOKUP($S18,$Z14:$Z42,$AA14:$AA42)</f>
        <v>27</v>
      </c>
      <c r="U18" s="18">
        <f t="shared" si="0"/>
        <v>117</v>
      </c>
      <c r="V18" s="11">
        <v>4</v>
      </c>
      <c r="Z18" s="1">
        <v>5</v>
      </c>
      <c r="AA18" s="1">
        <v>22</v>
      </c>
    </row>
    <row r="19" spans="1:27" ht="13.5" thickBot="1">
      <c r="A19" s="5">
        <v>6</v>
      </c>
      <c r="B19" s="6" t="s">
        <v>65</v>
      </c>
      <c r="C19" s="7" t="s">
        <v>53</v>
      </c>
      <c r="D19" s="5">
        <v>31</v>
      </c>
      <c r="E19" s="6">
        <v>1</v>
      </c>
      <c r="F19" s="9">
        <f>LOOKUP($E19,$Z14:$Z43,$AA14:$AA43)</f>
        <v>30</v>
      </c>
      <c r="G19" s="64">
        <v>0</v>
      </c>
      <c r="H19" s="71">
        <v>1.98</v>
      </c>
      <c r="I19" s="65">
        <v>2</v>
      </c>
      <c r="J19" s="6">
        <v>1</v>
      </c>
      <c r="K19" s="7">
        <f>LOOKUP($J19,$Z14:$Z43,$AA14:$AA43)</f>
        <v>30</v>
      </c>
      <c r="L19" s="64">
        <v>8.41</v>
      </c>
      <c r="M19" s="6">
        <v>1</v>
      </c>
      <c r="N19" s="7">
        <f>LOOKUP($M19,$Z14:$Z43,$AA14:$AA43)</f>
        <v>30</v>
      </c>
      <c r="O19" s="64">
        <v>26.32</v>
      </c>
      <c r="P19" s="6">
        <v>1</v>
      </c>
      <c r="Q19" s="7">
        <f>LOOKUP($P19,$Z14:$Z43,$AA14:$AA43)</f>
        <v>30</v>
      </c>
      <c r="R19" s="5">
        <v>26.31</v>
      </c>
      <c r="S19" s="6">
        <v>1</v>
      </c>
      <c r="T19" s="7">
        <f>LOOKUP($S19,$Z14:$Z43,$AA14:$AA43)</f>
        <v>30</v>
      </c>
      <c r="U19" s="23">
        <f t="shared" si="0"/>
        <v>150</v>
      </c>
      <c r="V19" s="13">
        <v>1</v>
      </c>
      <c r="Z19" s="1">
        <v>6</v>
      </c>
      <c r="AA19" s="1">
        <v>21</v>
      </c>
    </row>
    <row r="20" spans="1:27" hidden="1">
      <c r="A20" s="14">
        <v>7</v>
      </c>
      <c r="B20" s="15"/>
      <c r="C20" s="16"/>
      <c r="D20" s="14"/>
      <c r="E20" s="15"/>
      <c r="F20" s="17" t="e">
        <f>LOOKUP($E20,$Z14:$Z44,$AA14:$AA44)</f>
        <v>#N/A</v>
      </c>
      <c r="G20" s="96"/>
      <c r="H20" s="35"/>
      <c r="I20" s="34"/>
      <c r="J20" s="15"/>
      <c r="K20" s="16" t="e">
        <f>LOOKUP($J20,$Z14:$Z44,$AA14:$AA44)</f>
        <v>#N/A</v>
      </c>
      <c r="L20" s="33"/>
      <c r="M20" s="15"/>
      <c r="N20" s="16" t="e">
        <f>LOOKUP($M20,$Z14:$Z44,$AA14:$AA44)</f>
        <v>#N/A</v>
      </c>
      <c r="O20" s="33"/>
      <c r="P20" s="15"/>
      <c r="Q20" s="16" t="e">
        <f>LOOKUP($P20,$Z14:$Z44,$AA14:$AA44)</f>
        <v>#N/A</v>
      </c>
      <c r="R20" s="14"/>
      <c r="S20" s="15"/>
      <c r="T20" s="16" t="e">
        <f>LOOKUP($S20,$Z14:$Z44,$AA14:$AA44)</f>
        <v>#N/A</v>
      </c>
      <c r="U20" s="18" t="e">
        <f t="shared" si="0"/>
        <v>#N/A</v>
      </c>
      <c r="V20" s="19"/>
      <c r="Z20" s="1">
        <v>7</v>
      </c>
      <c r="AA20" s="1">
        <v>20</v>
      </c>
    </row>
    <row r="21" spans="1:27" ht="13.5" hidden="1" thickBot="1">
      <c r="A21" s="5">
        <v>8</v>
      </c>
      <c r="B21" s="6"/>
      <c r="C21" s="7"/>
      <c r="D21" s="5"/>
      <c r="E21" s="6"/>
      <c r="F21" s="9" t="e">
        <f>LOOKUP($E21,$Z14:$Z45,$AA14:$AA45)</f>
        <v>#N/A</v>
      </c>
      <c r="G21" s="64"/>
      <c r="H21" s="65"/>
      <c r="I21" s="71"/>
      <c r="J21" s="6"/>
      <c r="K21" s="7" t="e">
        <f>LOOKUP($J21,$Z14:$Z45,$AA14:$AA45)</f>
        <v>#N/A</v>
      </c>
      <c r="L21" s="64"/>
      <c r="M21" s="6"/>
      <c r="N21" s="7" t="e">
        <f>LOOKUP($M21,$Z14:$Z45,$AA14:$AA45)</f>
        <v>#N/A</v>
      </c>
      <c r="O21" s="64"/>
      <c r="P21" s="6"/>
      <c r="Q21" s="7" t="e">
        <f>LOOKUP($P21,$Z14:$Z45,$AA14:$AA45)</f>
        <v>#N/A</v>
      </c>
      <c r="R21" s="64"/>
      <c r="S21" s="6"/>
      <c r="T21" s="7" t="e">
        <f>LOOKUP($S21,$Z14:$Z45,$AA14:$AA45)</f>
        <v>#N/A</v>
      </c>
      <c r="U21" s="23" t="e">
        <f t="shared" si="0"/>
        <v>#N/A</v>
      </c>
      <c r="V21" s="13"/>
      <c r="Z21" s="1">
        <v>8</v>
      </c>
      <c r="AA21" s="1">
        <v>19</v>
      </c>
    </row>
    <row r="22" spans="1:27" hidden="1">
      <c r="A22" s="14">
        <v>9</v>
      </c>
      <c r="B22" s="15"/>
      <c r="C22" s="16"/>
      <c r="D22" s="14"/>
      <c r="E22" s="15"/>
      <c r="F22" s="17" t="e">
        <f>LOOKUP($E22,$Z14:$Z46,$AA14:$AA46)</f>
        <v>#N/A</v>
      </c>
      <c r="G22" s="33"/>
      <c r="H22" s="34"/>
      <c r="I22" s="35"/>
      <c r="J22" s="15"/>
      <c r="K22" s="16" t="e">
        <f>LOOKUP($J22,$Z14:$Z46,$AA14:$AA46)</f>
        <v>#N/A</v>
      </c>
      <c r="L22" s="33"/>
      <c r="M22" s="15"/>
      <c r="N22" s="16" t="e">
        <f>LOOKUP($M22,$Z14:$Z46,$AA14:$AA46)</f>
        <v>#N/A</v>
      </c>
      <c r="O22" s="33"/>
      <c r="P22" s="15"/>
      <c r="Q22" s="16" t="e">
        <f>LOOKUP($P22,$Z14:$Z46,$AA14:$AA46)</f>
        <v>#N/A</v>
      </c>
      <c r="R22" s="14"/>
      <c r="S22" s="15"/>
      <c r="T22" s="16" t="e">
        <f>LOOKUP($S22,$Z14:$Z46,$AA14:$AA46)</f>
        <v>#N/A</v>
      </c>
      <c r="U22" s="18" t="e">
        <f t="shared" si="0"/>
        <v>#N/A</v>
      </c>
      <c r="V22" s="19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6"/>
      <c r="H23" s="38"/>
      <c r="I23" s="37"/>
      <c r="J23" s="2"/>
      <c r="K23" s="4" t="e">
        <f>LOOKUP($J23,$Z14:$Z47,$AA14:$AA47)</f>
        <v>#N/A</v>
      </c>
      <c r="L23" s="36"/>
      <c r="M23" s="2"/>
      <c r="N23" s="4" t="e">
        <f>LOOKUP($M23,$Z14:$Z47,$AA14:$AA47)</f>
        <v>#N/A</v>
      </c>
      <c r="O23" s="36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8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8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8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8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8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8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8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8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8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8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8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8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8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8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8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8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8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8" t="e">
        <f t="shared" si="0"/>
        <v>#N/A</v>
      </c>
      <c r="V40" s="13"/>
      <c r="Z40" s="1">
        <v>27</v>
      </c>
      <c r="AA40" s="1">
        <v>0</v>
      </c>
    </row>
    <row r="43" spans="1:27">
      <c r="A43">
        <v>1</v>
      </c>
      <c r="B43" s="99" t="s">
        <v>65</v>
      </c>
      <c r="C43" s="99" t="s">
        <v>53</v>
      </c>
    </row>
    <row r="44" spans="1:27">
      <c r="A44">
        <v>2</v>
      </c>
      <c r="B44" s="99" t="s">
        <v>62</v>
      </c>
      <c r="C44" s="99" t="s">
        <v>47</v>
      </c>
    </row>
    <row r="45" spans="1:27">
      <c r="A45">
        <v>3</v>
      </c>
      <c r="B45" s="99" t="s">
        <v>60</v>
      </c>
      <c r="C45" s="99" t="s">
        <v>61</v>
      </c>
    </row>
    <row r="46" spans="1:27">
      <c r="A46">
        <v>4</v>
      </c>
      <c r="B46" s="99" t="s">
        <v>63</v>
      </c>
      <c r="C46" s="99" t="s">
        <v>64</v>
      </c>
    </row>
    <row r="47" spans="1:27">
      <c r="A47">
        <v>5</v>
      </c>
      <c r="B47" s="99" t="s">
        <v>59</v>
      </c>
      <c r="C47" s="99" t="s">
        <v>55</v>
      </c>
    </row>
    <row r="48" spans="1:27">
      <c r="A48">
        <v>6</v>
      </c>
      <c r="B48" s="99" t="s">
        <v>58</v>
      </c>
      <c r="C48" s="99" t="s">
        <v>57</v>
      </c>
    </row>
    <row r="49" spans="1:3">
      <c r="A49" s="100"/>
      <c r="B49" s="99"/>
      <c r="C49" s="99"/>
    </row>
    <row r="50" spans="1:3">
      <c r="A50" s="100"/>
      <c r="B50" s="99"/>
      <c r="C50" s="99"/>
    </row>
    <row r="51" spans="1:3">
      <c r="A51" s="99"/>
      <c r="B51" s="99"/>
      <c r="C51" s="99"/>
    </row>
  </sheetData>
  <sortState ref="A43:C50">
    <sortCondition ref="A43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39370078740157483" right="0.31496062992125984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51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0.85546875" customWidth="1"/>
    <col min="3" max="3" width="11.5703125" customWidth="1"/>
    <col min="4" max="4" width="7.7109375" customWidth="1"/>
    <col min="5" max="5" width="6.140625" customWidth="1"/>
    <col min="6" max="6" width="7" customWidth="1"/>
    <col min="7" max="7" width="7.28515625" customWidth="1"/>
    <col min="8" max="8" width="7.85546875" customWidth="1"/>
    <col min="9" max="9" width="7" customWidth="1"/>
    <col min="10" max="10" width="6.42578125" customWidth="1"/>
    <col min="11" max="11" width="6.85546875" customWidth="1"/>
    <col min="12" max="17" width="9.140625" customWidth="1"/>
    <col min="18" max="18" width="7.42578125" customWidth="1"/>
    <col min="19" max="19" width="6" customWidth="1"/>
    <col min="20" max="20" width="7.140625" customWidth="1"/>
    <col min="26" max="27" width="8.85546875" customWidth="1"/>
  </cols>
  <sheetData>
    <row r="3" spans="1:27" ht="15">
      <c r="B3" s="138" t="s">
        <v>178</v>
      </c>
    </row>
    <row r="4" spans="1:27">
      <c r="B4" t="s">
        <v>43</v>
      </c>
    </row>
    <row r="7" spans="1:27">
      <c r="B7" t="s">
        <v>15</v>
      </c>
      <c r="C7" t="s">
        <v>30</v>
      </c>
    </row>
    <row r="9" spans="1:27">
      <c r="B9" t="s">
        <v>16</v>
      </c>
    </row>
    <row r="11" spans="1:27" ht="13.5" thickBot="1"/>
    <row r="12" spans="1:27" ht="29.25" customHeight="1" thickBot="1">
      <c r="A12" s="107"/>
      <c r="B12" s="108"/>
      <c r="C12" s="109"/>
      <c r="D12" s="110" t="s">
        <v>39</v>
      </c>
      <c r="E12" s="111"/>
      <c r="F12" s="112"/>
      <c r="G12" s="110" t="s">
        <v>38</v>
      </c>
      <c r="H12" s="111"/>
      <c r="I12" s="111"/>
      <c r="J12" s="111"/>
      <c r="K12" s="112"/>
      <c r="L12" s="110" t="s">
        <v>3</v>
      </c>
      <c r="M12" s="111"/>
      <c r="N12" s="112"/>
      <c r="O12" s="110" t="s">
        <v>37</v>
      </c>
      <c r="P12" s="111"/>
      <c r="Q12" s="112"/>
      <c r="R12" s="113" t="s">
        <v>34</v>
      </c>
      <c r="S12" s="114"/>
      <c r="T12" s="115"/>
      <c r="U12" s="105" t="s">
        <v>14</v>
      </c>
      <c r="V12" s="106"/>
    </row>
    <row r="13" spans="1:27" ht="26.25" thickBot="1">
      <c r="A13" s="20" t="s">
        <v>0</v>
      </c>
      <c r="B13" s="21" t="s">
        <v>1</v>
      </c>
      <c r="C13" s="22" t="s">
        <v>2</v>
      </c>
      <c r="D13" s="20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35</v>
      </c>
      <c r="S13" s="21" t="s">
        <v>4</v>
      </c>
      <c r="T13" s="22" t="s">
        <v>5</v>
      </c>
      <c r="U13" s="20" t="s">
        <v>9</v>
      </c>
      <c r="V13" s="22" t="s">
        <v>4</v>
      </c>
      <c r="Z13" t="s">
        <v>10</v>
      </c>
      <c r="AA13" t="s">
        <v>11</v>
      </c>
    </row>
    <row r="14" spans="1:27">
      <c r="A14" s="42">
        <v>1</v>
      </c>
      <c r="B14" s="43" t="s">
        <v>66</v>
      </c>
      <c r="C14" s="44" t="s">
        <v>45</v>
      </c>
      <c r="D14" s="42">
        <v>3</v>
      </c>
      <c r="E14" s="43">
        <v>7</v>
      </c>
      <c r="F14" s="45">
        <f>LOOKUP($E14,$Z14:$Z40,$AA14:$AA40)</f>
        <v>20</v>
      </c>
      <c r="G14" s="61">
        <v>1.8</v>
      </c>
      <c r="H14" s="69">
        <v>1.9</v>
      </c>
      <c r="I14" s="62">
        <v>1.88</v>
      </c>
      <c r="J14" s="43">
        <v>4</v>
      </c>
      <c r="K14" s="44">
        <f>LOOKUP($J14,$Z14:$Z40,$AA14:$AA40)</f>
        <v>23</v>
      </c>
      <c r="L14" s="61">
        <v>14.74</v>
      </c>
      <c r="M14" s="43">
        <v>6</v>
      </c>
      <c r="N14" s="44">
        <f>LOOKUP($M14,$Z14:$Z40,$AA14:$AA40)</f>
        <v>21</v>
      </c>
      <c r="O14" s="61">
        <v>28.18</v>
      </c>
      <c r="P14" s="43">
        <v>5</v>
      </c>
      <c r="Q14" s="44">
        <f>LOOKUP($P14,$Z14:$Z40,$AA14:$AA40)</f>
        <v>22</v>
      </c>
      <c r="R14" s="61">
        <v>37.6</v>
      </c>
      <c r="S14" s="43">
        <v>5</v>
      </c>
      <c r="T14" s="44">
        <f>LOOKUP($S14,$Z14:$Z40,$AA14:$AA40)</f>
        <v>22</v>
      </c>
      <c r="U14" s="47">
        <f>F14+K14+N14+Q14+T14</f>
        <v>108</v>
      </c>
      <c r="V14" s="48">
        <v>7</v>
      </c>
      <c r="Z14" s="1">
        <v>1</v>
      </c>
      <c r="AA14" s="1">
        <v>30</v>
      </c>
    </row>
    <row r="15" spans="1:27">
      <c r="A15" s="3">
        <v>2</v>
      </c>
      <c r="B15" s="2" t="s">
        <v>67</v>
      </c>
      <c r="C15" s="4" t="s">
        <v>68</v>
      </c>
      <c r="D15" s="3">
        <v>7</v>
      </c>
      <c r="E15" s="2">
        <v>6</v>
      </c>
      <c r="F15" s="8">
        <f>LOOKUP($E15,$Z14:$Z40,$AA14:$AA40)</f>
        <v>21</v>
      </c>
      <c r="G15" s="40">
        <v>1.75</v>
      </c>
      <c r="H15" s="38">
        <v>1.64</v>
      </c>
      <c r="I15" s="68">
        <v>1.71</v>
      </c>
      <c r="J15" s="2">
        <v>8</v>
      </c>
      <c r="K15" s="4">
        <f>LOOKUP($J15,$Z14:$Z40,$AA14:$AA40)</f>
        <v>19</v>
      </c>
      <c r="L15" s="36">
        <v>12.14</v>
      </c>
      <c r="M15" s="2">
        <v>4</v>
      </c>
      <c r="N15" s="4">
        <f>LOOKUP($M15,$Z14:$Z40,$AA14:$AA40)</f>
        <v>23</v>
      </c>
      <c r="O15" s="36">
        <v>29.46</v>
      </c>
      <c r="P15" s="2">
        <v>7</v>
      </c>
      <c r="Q15" s="4">
        <f>LOOKUP($P15,$Z14:$Z40,$AA14:$AA40)</f>
        <v>20</v>
      </c>
      <c r="R15" s="36">
        <v>28.6</v>
      </c>
      <c r="S15" s="2">
        <v>2</v>
      </c>
      <c r="T15" s="4">
        <f>LOOKUP($S15,$Z14:$Z40,$AA14:$AA40)</f>
        <v>27</v>
      </c>
      <c r="U15" s="18">
        <f t="shared" ref="U15:U21" si="0">F15+K15+N15+Q15+T15</f>
        <v>110</v>
      </c>
      <c r="V15" s="11">
        <v>6</v>
      </c>
      <c r="Z15" s="1">
        <v>2</v>
      </c>
      <c r="AA15" s="1">
        <v>27</v>
      </c>
    </row>
    <row r="16" spans="1:27">
      <c r="A16" s="3">
        <v>3</v>
      </c>
      <c r="B16" s="2" t="s">
        <v>69</v>
      </c>
      <c r="C16" s="4" t="s">
        <v>55</v>
      </c>
      <c r="D16" s="3">
        <v>2</v>
      </c>
      <c r="E16" s="2">
        <v>8</v>
      </c>
      <c r="F16" s="8">
        <f>LOOKUP($E16,$Z14:$Z40,$AA14:$AA40)</f>
        <v>19</v>
      </c>
      <c r="G16" s="40">
        <v>1.75</v>
      </c>
      <c r="H16" s="38">
        <v>1.73</v>
      </c>
      <c r="I16" s="38">
        <v>1.73</v>
      </c>
      <c r="J16" s="2">
        <v>6</v>
      </c>
      <c r="K16" s="4">
        <f>LOOKUP($J16,$Z14:$Z40,$AA14:$AA40)</f>
        <v>21</v>
      </c>
      <c r="L16" s="36">
        <v>17.96</v>
      </c>
      <c r="M16" s="2">
        <v>8</v>
      </c>
      <c r="N16" s="4">
        <f>LOOKUP($M16,$Z14:$Z40,$AA14:$AA40)</f>
        <v>19</v>
      </c>
      <c r="O16" s="36">
        <v>31.21</v>
      </c>
      <c r="P16" s="2">
        <v>8</v>
      </c>
      <c r="Q16" s="4">
        <f>LOOKUP($P16,$Z14:$Z40,$AA14:$AA40)</f>
        <v>19</v>
      </c>
      <c r="R16" s="3">
        <v>49.57</v>
      </c>
      <c r="S16" s="2">
        <v>8</v>
      </c>
      <c r="T16" s="4">
        <f>LOOKUP($S16,$Z14:$Z40,$AA14:$AA40)</f>
        <v>19</v>
      </c>
      <c r="U16" s="18">
        <f t="shared" si="0"/>
        <v>97</v>
      </c>
      <c r="V16" s="11">
        <v>8</v>
      </c>
      <c r="Z16" s="1">
        <v>3</v>
      </c>
      <c r="AA16" s="1">
        <v>25</v>
      </c>
    </row>
    <row r="17" spans="1:27">
      <c r="A17" s="3">
        <v>4</v>
      </c>
      <c r="B17" s="2" t="s">
        <v>70</v>
      </c>
      <c r="C17" s="4" t="s">
        <v>49</v>
      </c>
      <c r="D17" s="3">
        <v>18</v>
      </c>
      <c r="E17" s="2">
        <v>2</v>
      </c>
      <c r="F17" s="8">
        <f>LOOKUP($E17,$Z14:$Z41,$AA14:$AA41)</f>
        <v>27</v>
      </c>
      <c r="G17" s="40">
        <v>2</v>
      </c>
      <c r="H17" s="68">
        <v>1.94</v>
      </c>
      <c r="I17" s="68">
        <v>1.91</v>
      </c>
      <c r="J17" s="2">
        <v>1</v>
      </c>
      <c r="K17" s="4">
        <f>LOOKUP($J17,$Z14:$Z41,$AA14:$AA41)</f>
        <v>30</v>
      </c>
      <c r="L17" s="36">
        <v>9.86</v>
      </c>
      <c r="M17" s="2">
        <v>1</v>
      </c>
      <c r="N17" s="4">
        <f>LOOKUP($M17,$Z14:$Z41,$AA14:$AA41)</f>
        <v>30</v>
      </c>
      <c r="O17" s="36">
        <v>27.1</v>
      </c>
      <c r="P17" s="2">
        <v>2</v>
      </c>
      <c r="Q17" s="4">
        <f>LOOKUP($P17,$Z14:$Z41,$AA14:$AA41)</f>
        <v>27</v>
      </c>
      <c r="R17" s="3">
        <v>35.78</v>
      </c>
      <c r="S17" s="2">
        <v>3</v>
      </c>
      <c r="T17" s="4">
        <f>LOOKUP($S17,$Z14:$Z41,$AA14:$AA41)</f>
        <v>25</v>
      </c>
      <c r="U17" s="18">
        <f t="shared" si="0"/>
        <v>139</v>
      </c>
      <c r="V17" s="11">
        <v>2</v>
      </c>
      <c r="Z17" s="1">
        <v>4</v>
      </c>
      <c r="AA17" s="1">
        <v>23</v>
      </c>
    </row>
    <row r="18" spans="1:27">
      <c r="A18" s="3">
        <v>5</v>
      </c>
      <c r="B18" s="2" t="s">
        <v>71</v>
      </c>
      <c r="C18" s="4" t="s">
        <v>55</v>
      </c>
      <c r="D18" s="3">
        <v>8</v>
      </c>
      <c r="E18" s="2">
        <v>5</v>
      </c>
      <c r="F18" s="8">
        <f>LOOKUP($E18,$Z14:$Z42,$AA14:$AA42)</f>
        <v>22</v>
      </c>
      <c r="G18" s="41">
        <v>1.87</v>
      </c>
      <c r="H18" s="68">
        <v>0</v>
      </c>
      <c r="I18" s="37">
        <v>1.96</v>
      </c>
      <c r="J18" s="2">
        <v>2</v>
      </c>
      <c r="K18" s="4">
        <f>LOOKUP($J18,$Z14:$Z42,$AA14:$AA42)</f>
        <v>27</v>
      </c>
      <c r="L18" s="36">
        <v>17.2</v>
      </c>
      <c r="M18" s="2">
        <v>7</v>
      </c>
      <c r="N18" s="4">
        <f>LOOKUP($M18,$Z14:$Z42,$AA14:$AA42)</f>
        <v>20</v>
      </c>
      <c r="O18" s="36">
        <v>27.73</v>
      </c>
      <c r="P18" s="2">
        <v>4</v>
      </c>
      <c r="Q18" s="4">
        <f>LOOKUP($P18,$Z14:$Z42,$AA14:$AA42)</f>
        <v>23</v>
      </c>
      <c r="R18" s="36">
        <v>45.4</v>
      </c>
      <c r="S18" s="2">
        <v>7</v>
      </c>
      <c r="T18" s="4">
        <f>LOOKUP($S18,$Z14:$Z42,$AA14:$AA42)</f>
        <v>20</v>
      </c>
      <c r="U18" s="18">
        <f t="shared" si="0"/>
        <v>112</v>
      </c>
      <c r="V18" s="11">
        <v>5</v>
      </c>
      <c r="Z18" s="1">
        <v>5</v>
      </c>
      <c r="AA18" s="1">
        <v>22</v>
      </c>
    </row>
    <row r="19" spans="1:27">
      <c r="A19" s="3">
        <v>6</v>
      </c>
      <c r="B19" s="2" t="s">
        <v>72</v>
      </c>
      <c r="C19" s="4" t="s">
        <v>57</v>
      </c>
      <c r="D19" s="3">
        <v>38</v>
      </c>
      <c r="E19" s="2">
        <v>1</v>
      </c>
      <c r="F19" s="8">
        <f>LOOKUP($E19,$Z14:$Z43,$AA14:$AA43)</f>
        <v>30</v>
      </c>
      <c r="G19" s="40">
        <v>1.94</v>
      </c>
      <c r="H19" s="38">
        <v>1.77</v>
      </c>
      <c r="I19" s="68">
        <v>1.94</v>
      </c>
      <c r="J19" s="2">
        <v>3</v>
      </c>
      <c r="K19" s="4">
        <f>LOOKUP($J19,$Z14:$Z43,$AA14:$AA43)</f>
        <v>25</v>
      </c>
      <c r="L19" s="36">
        <v>9.89</v>
      </c>
      <c r="M19" s="2">
        <v>2</v>
      </c>
      <c r="N19" s="4">
        <f>LOOKUP($M19,$Z14:$Z43,$AA14:$AA43)</f>
        <v>27</v>
      </c>
      <c r="O19" s="36">
        <v>27</v>
      </c>
      <c r="P19" s="2">
        <v>1</v>
      </c>
      <c r="Q19" s="4">
        <f>LOOKUP($P19,$Z14:$Z43,$AA14:$AA43)</f>
        <v>30</v>
      </c>
      <c r="R19" s="36">
        <v>21.27</v>
      </c>
      <c r="S19" s="2">
        <v>1</v>
      </c>
      <c r="T19" s="4">
        <f>LOOKUP($S19,$Z14:$Z43,$AA14:$AA43)</f>
        <v>30</v>
      </c>
      <c r="U19" s="18">
        <f t="shared" si="0"/>
        <v>142</v>
      </c>
      <c r="V19" s="11">
        <v>1</v>
      </c>
      <c r="Z19" s="1">
        <v>6</v>
      </c>
      <c r="AA19" s="1">
        <v>21</v>
      </c>
    </row>
    <row r="20" spans="1:27">
      <c r="A20" s="3">
        <v>7</v>
      </c>
      <c r="B20" s="2" t="s">
        <v>73</v>
      </c>
      <c r="C20" s="4" t="s">
        <v>55</v>
      </c>
      <c r="D20" s="3">
        <v>13</v>
      </c>
      <c r="E20" s="2">
        <v>3</v>
      </c>
      <c r="F20" s="8">
        <f>LOOKUP($E20,$Z14:$Z44,$AA14:$AA44)</f>
        <v>25</v>
      </c>
      <c r="G20" s="40">
        <v>1.83</v>
      </c>
      <c r="H20" s="68">
        <v>1.82</v>
      </c>
      <c r="I20" s="68">
        <v>1.71</v>
      </c>
      <c r="J20" s="2">
        <v>5</v>
      </c>
      <c r="K20" s="4">
        <f>LOOKUP($J20,$Z14:$Z44,$AA14:$AA44)</f>
        <v>22</v>
      </c>
      <c r="L20" s="36">
        <v>14.21</v>
      </c>
      <c r="M20" s="2">
        <v>5</v>
      </c>
      <c r="N20" s="4">
        <f>LOOKUP($M20,$Z14:$Z44,$AA14:$AA44)</f>
        <v>22</v>
      </c>
      <c r="O20" s="36">
        <v>27.69</v>
      </c>
      <c r="P20" s="2">
        <v>3</v>
      </c>
      <c r="Q20" s="4">
        <f>LOOKUP($P20,$Z14:$Z44,$AA14:$AA44)</f>
        <v>25</v>
      </c>
      <c r="R20" s="3">
        <v>39.97</v>
      </c>
      <c r="S20" s="2">
        <v>6</v>
      </c>
      <c r="T20" s="4">
        <f>LOOKUP($S20,$Z14:$Z44,$AA14:$AA44)</f>
        <v>21</v>
      </c>
      <c r="U20" s="18">
        <f t="shared" si="0"/>
        <v>115</v>
      </c>
      <c r="V20" s="11">
        <v>3</v>
      </c>
      <c r="Z20" s="1">
        <v>7</v>
      </c>
      <c r="AA20" s="1">
        <v>20</v>
      </c>
    </row>
    <row r="21" spans="1:27" ht="13.5" thickBot="1">
      <c r="A21" s="5">
        <v>8</v>
      </c>
      <c r="B21" s="6" t="s">
        <v>74</v>
      </c>
      <c r="C21" s="7" t="s">
        <v>64</v>
      </c>
      <c r="D21" s="5">
        <v>13</v>
      </c>
      <c r="E21" s="6">
        <v>3</v>
      </c>
      <c r="F21" s="9">
        <f>LOOKUP($E21,$Z14:$Z45,$AA14:$AA45)</f>
        <v>25</v>
      </c>
      <c r="G21" s="67">
        <v>1.64</v>
      </c>
      <c r="H21" s="65">
        <v>1.75</v>
      </c>
      <c r="I21" s="63">
        <v>1.73</v>
      </c>
      <c r="J21" s="6">
        <v>7</v>
      </c>
      <c r="K21" s="7">
        <f>LOOKUP($J21,$Z14:$Z45,$AA14:$AA45)</f>
        <v>20</v>
      </c>
      <c r="L21" s="64">
        <v>10.28</v>
      </c>
      <c r="M21" s="6">
        <v>3</v>
      </c>
      <c r="N21" s="7">
        <f>LOOKUP($M21,$Z14:$Z45,$AA14:$AA45)</f>
        <v>25</v>
      </c>
      <c r="O21" s="64">
        <v>28.83</v>
      </c>
      <c r="P21" s="6">
        <v>6</v>
      </c>
      <c r="Q21" s="7">
        <f>LOOKUP($P21,$Z14:$Z45,$AA14:$AA45)</f>
        <v>21</v>
      </c>
      <c r="R21" s="5">
        <v>36.99</v>
      </c>
      <c r="S21" s="6">
        <v>4</v>
      </c>
      <c r="T21" s="7">
        <f>LOOKUP($S21,$Z14:$Z45,$AA14:$AA45)</f>
        <v>23</v>
      </c>
      <c r="U21" s="23">
        <f t="shared" si="0"/>
        <v>114</v>
      </c>
      <c r="V21" s="13">
        <v>4</v>
      </c>
      <c r="Z21" s="1">
        <v>8</v>
      </c>
      <c r="AA21" s="1">
        <v>19</v>
      </c>
    </row>
    <row r="22" spans="1:27" hidden="1">
      <c r="A22" s="14">
        <v>9</v>
      </c>
      <c r="B22" s="15"/>
      <c r="C22" s="16"/>
      <c r="D22" s="14"/>
      <c r="E22" s="15"/>
      <c r="F22" s="17" t="e">
        <f>LOOKUP($E22,$Z14:$Z46,$AA14:$AA46)</f>
        <v>#N/A</v>
      </c>
      <c r="G22" s="33"/>
      <c r="H22" s="34"/>
      <c r="I22" s="35"/>
      <c r="J22" s="15"/>
      <c r="K22" s="16" t="e">
        <f>LOOKUP($J22,$Z14:$Z46,$AA14:$AA46)</f>
        <v>#N/A</v>
      </c>
      <c r="L22" s="33"/>
      <c r="M22" s="15"/>
      <c r="N22" s="16" t="e">
        <f>LOOKUP($M22,$Z14:$Z46,$AA14:$AA46)</f>
        <v>#N/A</v>
      </c>
      <c r="O22" s="33"/>
      <c r="P22" s="15"/>
      <c r="Q22" s="16" t="e">
        <f>LOOKUP($P22,$Z14:$Z46,$AA14:$AA46)</f>
        <v>#N/A</v>
      </c>
      <c r="R22" s="14"/>
      <c r="S22" s="15"/>
      <c r="T22" s="16" t="e">
        <f>LOOKUP($S22,$Z14:$Z46,$AA14:$AA46)</f>
        <v>#N/A</v>
      </c>
      <c r="U22" s="18" t="e">
        <f t="shared" ref="U22:U24" si="1">F22+K22+N22+Q22</f>
        <v>#N/A</v>
      </c>
      <c r="V22" s="19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6"/>
      <c r="H23" s="38"/>
      <c r="I23" s="37"/>
      <c r="J23" s="2"/>
      <c r="K23" s="4" t="e">
        <f>LOOKUP($J23,$Z14:$Z47,$AA14:$AA47)</f>
        <v>#N/A</v>
      </c>
      <c r="L23" s="36"/>
      <c r="M23" s="2"/>
      <c r="N23" s="4" t="e">
        <f>LOOKUP($M23,$Z14:$Z47,$AA14:$AA47)</f>
        <v>#N/A</v>
      </c>
      <c r="O23" s="36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1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6"/>
      <c r="H24" s="37"/>
      <c r="I24" s="38"/>
      <c r="J24" s="2"/>
      <c r="K24" s="4" t="e">
        <f>LOOKUP($J24,$Z14:$Z48,$AA14:$AA48)</f>
        <v>#N/A</v>
      </c>
      <c r="L24" s="36"/>
      <c r="M24" s="2"/>
      <c r="N24" s="4" t="e">
        <f>LOOKUP($M24,$Z14:$Z48,$AA14:$AA48)</f>
        <v>#N/A</v>
      </c>
      <c r="O24" s="36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1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ref="U25:U40" si="2">F25+K25+N25+Q25+T25</f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2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2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2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2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2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2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2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2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2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2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2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2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2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2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2"/>
        <v>#N/A</v>
      </c>
      <c r="V40" s="13"/>
      <c r="Z40" s="1">
        <v>27</v>
      </c>
      <c r="AA40" s="1">
        <v>0</v>
      </c>
    </row>
    <row r="42" spans="1:27">
      <c r="A42" s="100"/>
      <c r="B42" s="99"/>
      <c r="C42" s="99"/>
    </row>
    <row r="43" spans="1:27">
      <c r="A43">
        <v>1</v>
      </c>
      <c r="B43" s="99" t="s">
        <v>72</v>
      </c>
      <c r="C43" s="99" t="s">
        <v>57</v>
      </c>
    </row>
    <row r="44" spans="1:27">
      <c r="A44">
        <v>2</v>
      </c>
      <c r="B44" s="99" t="s">
        <v>70</v>
      </c>
      <c r="C44" s="99" t="s">
        <v>49</v>
      </c>
    </row>
    <row r="45" spans="1:27">
      <c r="A45">
        <v>3</v>
      </c>
      <c r="B45" s="99" t="s">
        <v>73</v>
      </c>
      <c r="C45" s="99" t="s">
        <v>55</v>
      </c>
    </row>
    <row r="46" spans="1:27">
      <c r="A46">
        <v>4</v>
      </c>
      <c r="B46" t="s">
        <v>74</v>
      </c>
      <c r="C46" t="s">
        <v>64</v>
      </c>
    </row>
    <row r="47" spans="1:27">
      <c r="A47">
        <v>5</v>
      </c>
      <c r="B47" s="99" t="s">
        <v>71</v>
      </c>
      <c r="C47" s="99" t="s">
        <v>55</v>
      </c>
    </row>
    <row r="48" spans="1:27">
      <c r="A48">
        <v>6</v>
      </c>
      <c r="B48" s="99" t="s">
        <v>67</v>
      </c>
      <c r="C48" s="99" t="s">
        <v>68</v>
      </c>
    </row>
    <row r="49" spans="1:3">
      <c r="A49">
        <v>7</v>
      </c>
      <c r="B49" s="99" t="s">
        <v>66</v>
      </c>
      <c r="C49" s="99" t="s">
        <v>45</v>
      </c>
    </row>
    <row r="50" spans="1:3">
      <c r="A50">
        <v>8</v>
      </c>
      <c r="B50" s="99" t="s">
        <v>69</v>
      </c>
      <c r="C50" s="99" t="s">
        <v>55</v>
      </c>
    </row>
    <row r="51" spans="1:3">
      <c r="A51" s="100"/>
      <c r="B51" s="99"/>
      <c r="C51" s="99"/>
    </row>
  </sheetData>
  <sortState ref="A43:C51">
    <sortCondition ref="A43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33" right="0.4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0.85546875" customWidth="1"/>
    <col min="3" max="3" width="13" customWidth="1"/>
    <col min="4" max="4" width="7.5703125" customWidth="1"/>
    <col min="5" max="5" width="6.7109375" customWidth="1"/>
    <col min="6" max="6" width="6.5703125" customWidth="1"/>
    <col min="7" max="8" width="7.28515625" customWidth="1"/>
    <col min="9" max="9" width="7.7109375" customWidth="1"/>
    <col min="10" max="10" width="7.28515625" customWidth="1"/>
    <col min="11" max="11" width="7.5703125" customWidth="1"/>
    <col min="12" max="12" width="7.85546875" customWidth="1"/>
    <col min="13" max="13" width="7.140625" customWidth="1"/>
    <col min="14" max="14" width="7.42578125" customWidth="1"/>
    <col min="15" max="15" width="9.140625" customWidth="1"/>
    <col min="16" max="16" width="7.42578125" customWidth="1"/>
    <col min="17" max="17" width="6.5703125" customWidth="1"/>
    <col min="18" max="18" width="7.85546875" customWidth="1"/>
    <col min="19" max="19" width="6.7109375" customWidth="1"/>
    <col min="20" max="20" width="7.140625" customWidth="1"/>
    <col min="26" max="27" width="8.85546875" customWidth="1"/>
  </cols>
  <sheetData>
    <row r="3" spans="1:27" ht="15">
      <c r="B3" s="138" t="s">
        <v>178</v>
      </c>
    </row>
    <row r="4" spans="1:27">
      <c r="B4" t="s">
        <v>43</v>
      </c>
    </row>
    <row r="7" spans="1:27">
      <c r="B7" t="s">
        <v>15</v>
      </c>
      <c r="C7" t="s">
        <v>29</v>
      </c>
    </row>
    <row r="9" spans="1:27">
      <c r="B9" t="s">
        <v>16</v>
      </c>
    </row>
    <row r="11" spans="1:27" ht="13.5" thickBot="1"/>
    <row r="12" spans="1:27" ht="32.25" customHeight="1" thickBot="1">
      <c r="A12" s="107"/>
      <c r="B12" s="108"/>
      <c r="C12" s="109"/>
      <c r="D12" s="110" t="s">
        <v>39</v>
      </c>
      <c r="E12" s="111"/>
      <c r="F12" s="112"/>
      <c r="G12" s="110" t="s">
        <v>38</v>
      </c>
      <c r="H12" s="111"/>
      <c r="I12" s="111"/>
      <c r="J12" s="111"/>
      <c r="K12" s="112"/>
      <c r="L12" s="110" t="s">
        <v>3</v>
      </c>
      <c r="M12" s="111"/>
      <c r="N12" s="112"/>
      <c r="O12" s="110" t="s">
        <v>37</v>
      </c>
      <c r="P12" s="111"/>
      <c r="Q12" s="112"/>
      <c r="R12" s="113" t="s">
        <v>34</v>
      </c>
      <c r="S12" s="114"/>
      <c r="T12" s="115"/>
      <c r="U12" s="105" t="s">
        <v>14</v>
      </c>
      <c r="V12" s="106"/>
    </row>
    <row r="13" spans="1:27" ht="26.25" thickBot="1">
      <c r="A13" s="20" t="s">
        <v>0</v>
      </c>
      <c r="B13" s="21" t="s">
        <v>1</v>
      </c>
      <c r="C13" s="22" t="s">
        <v>2</v>
      </c>
      <c r="D13" s="20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35</v>
      </c>
      <c r="S13" s="21" t="s">
        <v>4</v>
      </c>
      <c r="T13" s="22" t="s">
        <v>5</v>
      </c>
      <c r="U13" s="20" t="s">
        <v>9</v>
      </c>
      <c r="V13" s="22" t="s">
        <v>4</v>
      </c>
      <c r="Z13" t="s">
        <v>10</v>
      </c>
      <c r="AA13" t="s">
        <v>11</v>
      </c>
    </row>
    <row r="14" spans="1:27">
      <c r="A14" s="42">
        <v>1</v>
      </c>
      <c r="B14" s="43" t="s">
        <v>75</v>
      </c>
      <c r="C14" s="44" t="s">
        <v>49</v>
      </c>
      <c r="D14" s="42">
        <v>15</v>
      </c>
      <c r="E14" s="43">
        <v>4</v>
      </c>
      <c r="F14" s="45">
        <f>LOOKUP($E14,$Z14:$Z40,$AA14:$AA40)</f>
        <v>23</v>
      </c>
      <c r="G14" s="59">
        <v>2.02</v>
      </c>
      <c r="H14" s="60">
        <v>2</v>
      </c>
      <c r="I14" s="69">
        <v>1.5</v>
      </c>
      <c r="J14" s="43">
        <v>3</v>
      </c>
      <c r="K14" s="44">
        <f>LOOKUP($J14,$Z14:$Z40,$AA14:$AA40)</f>
        <v>25</v>
      </c>
      <c r="L14" s="61">
        <v>12.94</v>
      </c>
      <c r="M14" s="43">
        <v>4</v>
      </c>
      <c r="N14" s="44">
        <f>LOOKUP($M14,$Z14:$Z40,$AA14:$AA40)</f>
        <v>23</v>
      </c>
      <c r="O14" s="61">
        <v>27.37</v>
      </c>
      <c r="P14" s="43">
        <v>4</v>
      </c>
      <c r="Q14" s="44">
        <f>LOOKUP($P14,$Z14:$Z40,$AA14:$AA40)</f>
        <v>23</v>
      </c>
      <c r="R14" s="42">
        <v>31.25</v>
      </c>
      <c r="S14" s="43">
        <v>3</v>
      </c>
      <c r="T14" s="44">
        <f>LOOKUP($S14,$Z14:$Z40,$AA14:$AA40)</f>
        <v>25</v>
      </c>
      <c r="U14" s="47">
        <f>F14+K14+N14+Q14+T14</f>
        <v>119</v>
      </c>
      <c r="V14" s="48">
        <v>4</v>
      </c>
      <c r="Z14" s="1">
        <v>1</v>
      </c>
      <c r="AA14" s="1">
        <v>30</v>
      </c>
    </row>
    <row r="15" spans="1:27">
      <c r="A15" s="3">
        <v>2</v>
      </c>
      <c r="B15" s="2" t="s">
        <v>76</v>
      </c>
      <c r="C15" s="4" t="s">
        <v>68</v>
      </c>
      <c r="D15" s="3">
        <v>16</v>
      </c>
      <c r="E15" s="2">
        <v>2</v>
      </c>
      <c r="F15" s="8">
        <f>LOOKUP($E15,$Z14:$Z40,$AA14:$AA40)</f>
        <v>27</v>
      </c>
      <c r="G15" s="40">
        <v>2.06</v>
      </c>
      <c r="H15" s="38">
        <v>2.04</v>
      </c>
      <c r="I15" s="38">
        <v>1.96</v>
      </c>
      <c r="J15" s="2">
        <v>2</v>
      </c>
      <c r="K15" s="4">
        <f>LOOKUP($J15,$Z14:$Z40,$AA14:$AA40)</f>
        <v>27</v>
      </c>
      <c r="L15" s="36">
        <v>12.08</v>
      </c>
      <c r="M15" s="2">
        <v>3</v>
      </c>
      <c r="N15" s="4">
        <f>LOOKUP($M15,$Z14:$Z40,$AA14:$AA40)</f>
        <v>25</v>
      </c>
      <c r="O15" s="36">
        <v>31.4</v>
      </c>
      <c r="P15" s="2">
        <v>7</v>
      </c>
      <c r="Q15" s="4">
        <f>LOOKUP($P15,$Z14:$Z40,$AA14:$AA40)</f>
        <v>20</v>
      </c>
      <c r="R15" s="3">
        <v>36.68</v>
      </c>
      <c r="S15" s="2">
        <v>6</v>
      </c>
      <c r="T15" s="4">
        <f>LOOKUP($S15,$Z14:$Z40,$AA14:$AA40)</f>
        <v>21</v>
      </c>
      <c r="U15" s="18">
        <f t="shared" ref="U15:U40" si="0">F15+K15+N15+Q15+T15</f>
        <v>120</v>
      </c>
      <c r="V15" s="11">
        <v>3</v>
      </c>
      <c r="Z15" s="1">
        <v>2</v>
      </c>
      <c r="AA15" s="1">
        <v>27</v>
      </c>
    </row>
    <row r="16" spans="1:27">
      <c r="A16" s="3">
        <v>3</v>
      </c>
      <c r="B16" s="2" t="s">
        <v>77</v>
      </c>
      <c r="C16" s="4" t="s">
        <v>47</v>
      </c>
      <c r="D16" s="3">
        <v>33</v>
      </c>
      <c r="E16" s="2">
        <v>1</v>
      </c>
      <c r="F16" s="8">
        <f>LOOKUP($E16,$Z14:$Z40,$AA14:$AA40)</f>
        <v>30</v>
      </c>
      <c r="G16" s="41">
        <v>1.52</v>
      </c>
      <c r="H16" s="37">
        <v>2.15</v>
      </c>
      <c r="I16" s="38">
        <v>2.15</v>
      </c>
      <c r="J16" s="2">
        <v>1</v>
      </c>
      <c r="K16" s="4">
        <f>LOOKUP($J16,$Z14:$Z40,$AA14:$AA40)</f>
        <v>30</v>
      </c>
      <c r="L16" s="36">
        <v>11.4</v>
      </c>
      <c r="M16" s="2">
        <v>2</v>
      </c>
      <c r="N16" s="4">
        <f>LOOKUP($M16,$Z14:$Z40,$AA14:$AA40)</f>
        <v>27</v>
      </c>
      <c r="O16" s="36">
        <v>25.61</v>
      </c>
      <c r="P16" s="2">
        <v>1</v>
      </c>
      <c r="Q16" s="4">
        <f>LOOKUP($P16,$Z14:$Z40,$AA14:$AA40)</f>
        <v>30</v>
      </c>
      <c r="R16" s="3">
        <v>24.27</v>
      </c>
      <c r="S16" s="2">
        <v>1</v>
      </c>
      <c r="T16" s="4">
        <f>LOOKUP($S16,$Z14:$Z40,$AA14:$AA40)</f>
        <v>30</v>
      </c>
      <c r="U16" s="18">
        <f t="shared" si="0"/>
        <v>147</v>
      </c>
      <c r="V16" s="11">
        <v>1</v>
      </c>
      <c r="Z16" s="1">
        <v>3</v>
      </c>
      <c r="AA16" s="1">
        <v>25</v>
      </c>
    </row>
    <row r="17" spans="1:27">
      <c r="A17" s="3">
        <v>4</v>
      </c>
      <c r="B17" s="2" t="s">
        <v>78</v>
      </c>
      <c r="C17" s="4" t="s">
        <v>55</v>
      </c>
      <c r="D17" s="3">
        <v>8</v>
      </c>
      <c r="E17" s="2">
        <v>6</v>
      </c>
      <c r="F17" s="8">
        <f>LOOKUP($E17,$Z14:$Z41,$AA14:$AA41)</f>
        <v>21</v>
      </c>
      <c r="G17" s="36">
        <v>1.88</v>
      </c>
      <c r="H17" s="37">
        <v>1.93</v>
      </c>
      <c r="I17" s="68">
        <v>1.92</v>
      </c>
      <c r="J17" s="2">
        <v>5</v>
      </c>
      <c r="K17" s="4">
        <f>LOOKUP($J17,$Z14:$Z41,$AA14:$AA41)</f>
        <v>22</v>
      </c>
      <c r="L17" s="36">
        <v>0</v>
      </c>
      <c r="M17" s="2">
        <v>8</v>
      </c>
      <c r="N17" s="4">
        <f>LOOKUP($M17,$Z14:$Z41,$AA14:$AA41)</f>
        <v>19</v>
      </c>
      <c r="O17" s="36">
        <v>27.19</v>
      </c>
      <c r="P17" s="2">
        <v>3</v>
      </c>
      <c r="Q17" s="4">
        <f>LOOKUP($P17,$Z14:$Z41,$AA14:$AA41)</f>
        <v>25</v>
      </c>
      <c r="R17" s="36">
        <v>36.69</v>
      </c>
      <c r="S17" s="2">
        <v>7</v>
      </c>
      <c r="T17" s="4">
        <f>LOOKUP($S17,$Z14:$Z41,$AA14:$AA41)</f>
        <v>20</v>
      </c>
      <c r="U17" s="18">
        <f t="shared" si="0"/>
        <v>107</v>
      </c>
      <c r="V17" s="11">
        <v>6</v>
      </c>
      <c r="Z17" s="1">
        <v>4</v>
      </c>
      <c r="AA17" s="1">
        <v>23</v>
      </c>
    </row>
    <row r="18" spans="1:27">
      <c r="A18" s="3">
        <v>5</v>
      </c>
      <c r="B18" s="2" t="s">
        <v>79</v>
      </c>
      <c r="C18" s="4" t="s">
        <v>49</v>
      </c>
      <c r="D18" s="3">
        <v>16</v>
      </c>
      <c r="E18" s="2">
        <v>2</v>
      </c>
      <c r="F18" s="8">
        <f>LOOKUP($E18,$Z14:$Z42,$AA14:$AA42)</f>
        <v>27</v>
      </c>
      <c r="G18" s="41">
        <v>1.91</v>
      </c>
      <c r="H18" s="37">
        <v>1.97</v>
      </c>
      <c r="I18" s="38">
        <v>1.85</v>
      </c>
      <c r="J18" s="2">
        <v>4</v>
      </c>
      <c r="K18" s="4">
        <f>LOOKUP($J18,$Z14:$Z42,$AA14:$AA42)</f>
        <v>23</v>
      </c>
      <c r="L18" s="36">
        <v>10.15</v>
      </c>
      <c r="M18" s="2">
        <v>1</v>
      </c>
      <c r="N18" s="4">
        <f>LOOKUP($M18,$Z14:$Z42,$AA14:$AA42)</f>
        <v>30</v>
      </c>
      <c r="O18" s="36">
        <v>26.5</v>
      </c>
      <c r="P18" s="2">
        <v>2</v>
      </c>
      <c r="Q18" s="4">
        <f>LOOKUP($P18,$Z14:$Z42,$AA14:$AA42)</f>
        <v>27</v>
      </c>
      <c r="R18" s="3">
        <v>32.229999999999997</v>
      </c>
      <c r="S18" s="2">
        <v>4</v>
      </c>
      <c r="T18" s="4">
        <f>LOOKUP($S18,$Z14:$Z42,$AA14:$AA42)</f>
        <v>23</v>
      </c>
      <c r="U18" s="18">
        <f t="shared" si="0"/>
        <v>130</v>
      </c>
      <c r="V18" s="11">
        <v>2</v>
      </c>
      <c r="Z18" s="1">
        <v>5</v>
      </c>
      <c r="AA18" s="1">
        <v>22</v>
      </c>
    </row>
    <row r="19" spans="1:27">
      <c r="A19" s="3">
        <v>6</v>
      </c>
      <c r="B19" s="2" t="s">
        <v>80</v>
      </c>
      <c r="C19" s="4" t="s">
        <v>55</v>
      </c>
      <c r="D19" s="3">
        <v>13</v>
      </c>
      <c r="E19" s="2">
        <v>5</v>
      </c>
      <c r="F19" s="8">
        <f>LOOKUP($E19,$Z14:$Z43,$AA14:$AA43)</f>
        <v>22</v>
      </c>
      <c r="G19" s="40">
        <v>1.75</v>
      </c>
      <c r="H19" s="38">
        <v>1.74</v>
      </c>
      <c r="I19" s="68">
        <v>1.72</v>
      </c>
      <c r="J19" s="2">
        <v>7</v>
      </c>
      <c r="K19" s="4">
        <f>LOOKUP($J19,$Z14:$Z43,$AA14:$AA43)</f>
        <v>20</v>
      </c>
      <c r="L19" s="36">
        <v>14.71</v>
      </c>
      <c r="M19" s="2">
        <v>5</v>
      </c>
      <c r="N19" s="4">
        <f>LOOKUP($M19,$Z14:$Z43,$AA14:$AA43)</f>
        <v>22</v>
      </c>
      <c r="O19" s="36">
        <v>29.27</v>
      </c>
      <c r="P19" s="2">
        <v>5</v>
      </c>
      <c r="Q19" s="4">
        <f>LOOKUP($P19,$Z14:$Z43,$AA14:$AA43)</f>
        <v>22</v>
      </c>
      <c r="R19" s="3">
        <v>30.22</v>
      </c>
      <c r="S19" s="2">
        <v>2</v>
      </c>
      <c r="T19" s="4">
        <f>LOOKUP($S19,$Z14:$Z43,$AA14:$AA43)</f>
        <v>27</v>
      </c>
      <c r="U19" s="18">
        <f t="shared" si="0"/>
        <v>113</v>
      </c>
      <c r="V19" s="11">
        <v>5</v>
      </c>
      <c r="Z19" s="1">
        <v>6</v>
      </c>
      <c r="AA19" s="1">
        <v>21</v>
      </c>
    </row>
    <row r="20" spans="1:27">
      <c r="A20" s="3">
        <v>7</v>
      </c>
      <c r="B20" s="2" t="s">
        <v>81</v>
      </c>
      <c r="C20" s="4" t="s">
        <v>51</v>
      </c>
      <c r="D20" s="3">
        <v>3</v>
      </c>
      <c r="E20" s="2">
        <v>8</v>
      </c>
      <c r="F20" s="8">
        <f>LOOKUP($E20,$Z14:$Z44,$AA14:$AA44)</f>
        <v>19</v>
      </c>
      <c r="G20" s="36">
        <v>1.54</v>
      </c>
      <c r="H20" s="38">
        <v>1.64</v>
      </c>
      <c r="I20" s="37">
        <v>1.74</v>
      </c>
      <c r="J20" s="2">
        <v>8</v>
      </c>
      <c r="K20" s="4">
        <f>LOOKUP($J20,$Z14:$Z44,$AA14:$AA44)</f>
        <v>19</v>
      </c>
      <c r="L20" s="36">
        <v>0</v>
      </c>
      <c r="M20" s="2">
        <v>8</v>
      </c>
      <c r="N20" s="4">
        <f>LOOKUP($M20,$Z14:$Z44,$AA14:$AA44)</f>
        <v>19</v>
      </c>
      <c r="O20" s="36">
        <v>29.44</v>
      </c>
      <c r="P20" s="2">
        <v>6</v>
      </c>
      <c r="Q20" s="4">
        <f>LOOKUP($P20,$Z14:$Z44,$AA14:$AA44)</f>
        <v>21</v>
      </c>
      <c r="R20" s="75" t="s">
        <v>113</v>
      </c>
      <c r="S20" s="2">
        <v>8</v>
      </c>
      <c r="T20" s="4">
        <f>LOOKUP($S20,$Z14:$Z44,$AA14:$AA44)</f>
        <v>19</v>
      </c>
      <c r="U20" s="10">
        <f t="shared" si="0"/>
        <v>97</v>
      </c>
      <c r="V20" s="11">
        <v>8</v>
      </c>
      <c r="Z20" s="1">
        <v>7</v>
      </c>
      <c r="AA20" s="1">
        <v>20</v>
      </c>
    </row>
    <row r="21" spans="1:27" ht="13.5" thickBot="1">
      <c r="A21" s="24">
        <v>8</v>
      </c>
      <c r="B21" s="25" t="s">
        <v>82</v>
      </c>
      <c r="C21" s="26" t="s">
        <v>51</v>
      </c>
      <c r="D21" s="24">
        <v>6</v>
      </c>
      <c r="E21" s="25">
        <v>7</v>
      </c>
      <c r="F21" s="27">
        <f>LOOKUP($E21,$Z14:$Z45,$AA14:$AA45)</f>
        <v>20</v>
      </c>
      <c r="G21" s="95">
        <v>1.8</v>
      </c>
      <c r="H21" s="134">
        <v>1.82</v>
      </c>
      <c r="I21" s="135">
        <v>1.86</v>
      </c>
      <c r="J21" s="25">
        <v>6</v>
      </c>
      <c r="K21" s="26">
        <f>LOOKUP($J21,$Z14:$Z45,$AA14:$AA45)</f>
        <v>21</v>
      </c>
      <c r="L21" s="95">
        <v>0</v>
      </c>
      <c r="M21" s="25">
        <v>8</v>
      </c>
      <c r="N21" s="26">
        <f>LOOKUP($M21,$Z14:$Z45,$AA14:$AA45)</f>
        <v>19</v>
      </c>
      <c r="O21" s="95">
        <v>35.700000000000003</v>
      </c>
      <c r="P21" s="25">
        <v>8</v>
      </c>
      <c r="Q21" s="26">
        <f>LOOKUP($P21,$Z14:$Z45,$AA14:$AA45)</f>
        <v>19</v>
      </c>
      <c r="R21" s="24">
        <v>36.11</v>
      </c>
      <c r="S21" s="25">
        <v>5</v>
      </c>
      <c r="T21" s="26">
        <f>LOOKUP($S21,$Z14:$Z45,$AA14:$AA45)</f>
        <v>22</v>
      </c>
      <c r="U21" s="23">
        <f t="shared" si="0"/>
        <v>101</v>
      </c>
      <c r="V21" s="28">
        <v>7</v>
      </c>
      <c r="Z21" s="1">
        <v>8</v>
      </c>
      <c r="AA21" s="1">
        <v>19</v>
      </c>
    </row>
    <row r="22" spans="1:27" hidden="1">
      <c r="A22" s="14">
        <v>9</v>
      </c>
      <c r="B22" s="15"/>
      <c r="C22" s="16"/>
      <c r="D22" s="14"/>
      <c r="E22" s="15"/>
      <c r="F22" s="17" t="e">
        <f>LOOKUP($E22,$Z14:$Z46,$AA14:$AA46)</f>
        <v>#N/A</v>
      </c>
      <c r="G22" s="33"/>
      <c r="H22" s="34"/>
      <c r="I22" s="35"/>
      <c r="J22" s="15"/>
      <c r="K22" s="16" t="e">
        <f>LOOKUP($J22,$Z14:$Z46,$AA14:$AA46)</f>
        <v>#N/A</v>
      </c>
      <c r="L22" s="33"/>
      <c r="M22" s="15"/>
      <c r="N22" s="16" t="e">
        <f>LOOKUP($M22,$Z14:$Z46,$AA14:$AA46)</f>
        <v>#N/A</v>
      </c>
      <c r="O22" s="33"/>
      <c r="P22" s="15"/>
      <c r="Q22" s="16" t="e">
        <f>LOOKUP($P22,$Z14:$Z46,$AA14:$AA46)</f>
        <v>#N/A</v>
      </c>
      <c r="R22" s="14"/>
      <c r="S22" s="15"/>
      <c r="T22" s="16" t="e">
        <f>LOOKUP($S22,$Z14:$Z46,$AA14:$AA46)</f>
        <v>#N/A</v>
      </c>
      <c r="U22" s="18" t="e">
        <f t="shared" si="0"/>
        <v>#N/A</v>
      </c>
      <c r="V22" s="19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6"/>
      <c r="H23" s="38"/>
      <c r="I23" s="38"/>
      <c r="J23" s="2"/>
      <c r="K23" s="4" t="e">
        <f>LOOKUP($J23,$Z14:$Z47,$AA14:$AA47)</f>
        <v>#N/A</v>
      </c>
      <c r="L23" s="36"/>
      <c r="M23" s="2"/>
      <c r="N23" s="4" t="e">
        <f>LOOKUP($M23,$Z14:$Z47,$AA14:$AA47)</f>
        <v>#N/A</v>
      </c>
      <c r="O23" s="36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8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6"/>
      <c r="H24" s="38"/>
      <c r="I24" s="37"/>
      <c r="J24" s="2"/>
      <c r="K24" s="4" t="e">
        <f>LOOKUP($J24,$Z14:$Z48,$AA14:$AA48)</f>
        <v>#N/A</v>
      </c>
      <c r="L24" s="36"/>
      <c r="M24" s="2"/>
      <c r="N24" s="4" t="e">
        <f>LOOKUP($M24,$Z14:$Z48,$AA14:$AA48)</f>
        <v>#N/A</v>
      </c>
      <c r="O24" s="36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8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8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8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8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8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8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8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8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8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8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8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8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8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8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8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8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8" t="e">
        <f t="shared" si="0"/>
        <v>#N/A</v>
      </c>
      <c r="V40" s="13"/>
      <c r="Z40" s="1">
        <v>27</v>
      </c>
      <c r="AA40" s="1">
        <v>0</v>
      </c>
    </row>
    <row r="42" spans="1:27">
      <c r="A42">
        <v>1</v>
      </c>
      <c r="B42" s="99" t="s">
        <v>77</v>
      </c>
      <c r="C42" s="99" t="s">
        <v>47</v>
      </c>
    </row>
    <row r="43" spans="1:27">
      <c r="A43">
        <v>2</v>
      </c>
      <c r="B43" s="99" t="s">
        <v>79</v>
      </c>
      <c r="C43" s="99" t="s">
        <v>49</v>
      </c>
    </row>
    <row r="44" spans="1:27">
      <c r="A44">
        <v>3</v>
      </c>
      <c r="B44" s="99" t="s">
        <v>76</v>
      </c>
      <c r="C44" s="99" t="s">
        <v>68</v>
      </c>
    </row>
    <row r="45" spans="1:27">
      <c r="A45">
        <v>4</v>
      </c>
      <c r="B45" s="99" t="s">
        <v>75</v>
      </c>
      <c r="C45" s="99" t="s">
        <v>49</v>
      </c>
    </row>
    <row r="46" spans="1:27">
      <c r="A46">
        <v>5</v>
      </c>
      <c r="B46" s="99" t="s">
        <v>80</v>
      </c>
      <c r="C46" s="99" t="s">
        <v>55</v>
      </c>
    </row>
    <row r="47" spans="1:27">
      <c r="A47">
        <v>6</v>
      </c>
      <c r="B47" s="99" t="s">
        <v>78</v>
      </c>
      <c r="C47" s="99" t="s">
        <v>55</v>
      </c>
    </row>
    <row r="48" spans="1:27">
      <c r="A48">
        <v>7</v>
      </c>
      <c r="B48" s="99" t="s">
        <v>82</v>
      </c>
      <c r="C48" s="99" t="s">
        <v>51</v>
      </c>
    </row>
    <row r="49" spans="1:3">
      <c r="A49">
        <v>8</v>
      </c>
      <c r="B49" s="99" t="s">
        <v>81</v>
      </c>
      <c r="C49" s="99" t="s">
        <v>51</v>
      </c>
    </row>
  </sheetData>
  <sortState ref="A42:C50">
    <sortCondition ref="A42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35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AA50"/>
  <sheetViews>
    <sheetView zoomScaleNormal="100" workbookViewId="0">
      <selection activeCell="B3" sqref="B3"/>
    </sheetView>
  </sheetViews>
  <sheetFormatPr defaultRowHeight="12.75"/>
  <cols>
    <col min="1" max="1" width="4.42578125" customWidth="1"/>
    <col min="2" max="2" width="23.5703125" customWidth="1"/>
    <col min="3" max="3" width="11.5703125" customWidth="1"/>
    <col min="4" max="4" width="7.5703125" customWidth="1"/>
    <col min="5" max="5" width="6.7109375" customWidth="1"/>
    <col min="6" max="6" width="7" customWidth="1"/>
    <col min="7" max="9" width="9.140625" customWidth="1"/>
    <col min="10" max="10" width="7.140625" customWidth="1"/>
    <col min="11" max="11" width="6.7109375" customWidth="1"/>
    <col min="12" max="12" width="9.140625" customWidth="1"/>
    <col min="13" max="13" width="6.28515625" customWidth="1"/>
    <col min="14" max="14" width="6.85546875" customWidth="1"/>
    <col min="15" max="15" width="9.140625" customWidth="1"/>
    <col min="16" max="16" width="6.7109375" customWidth="1"/>
    <col min="17" max="17" width="7.85546875" customWidth="1"/>
    <col min="18" max="18" width="6.7109375" customWidth="1"/>
    <col min="19" max="19" width="6.140625" customWidth="1"/>
    <col min="20" max="20" width="7.28515625" customWidth="1"/>
    <col min="26" max="27" width="8.85546875" customWidth="1"/>
  </cols>
  <sheetData>
    <row r="3" spans="1:27" ht="15">
      <c r="B3" s="138" t="s">
        <v>178</v>
      </c>
    </row>
    <row r="4" spans="1:27">
      <c r="B4" t="s">
        <v>43</v>
      </c>
    </row>
    <row r="7" spans="1:27">
      <c r="B7" t="s">
        <v>15</v>
      </c>
      <c r="C7" t="s">
        <v>28</v>
      </c>
    </row>
    <row r="9" spans="1:27">
      <c r="B9" t="s">
        <v>16</v>
      </c>
    </row>
    <row r="11" spans="1:27" ht="13.5" thickBot="1"/>
    <row r="12" spans="1:27" ht="30.75" customHeight="1" thickBot="1">
      <c r="A12" s="107"/>
      <c r="B12" s="108"/>
      <c r="C12" s="109"/>
      <c r="D12" s="110" t="s">
        <v>39</v>
      </c>
      <c r="E12" s="111"/>
      <c r="F12" s="112"/>
      <c r="G12" s="110" t="s">
        <v>38</v>
      </c>
      <c r="H12" s="111"/>
      <c r="I12" s="111"/>
      <c r="J12" s="111"/>
      <c r="K12" s="112"/>
      <c r="L12" s="110" t="s">
        <v>3</v>
      </c>
      <c r="M12" s="111"/>
      <c r="N12" s="112"/>
      <c r="O12" s="110" t="s">
        <v>37</v>
      </c>
      <c r="P12" s="111"/>
      <c r="Q12" s="112"/>
      <c r="R12" s="113" t="s">
        <v>34</v>
      </c>
      <c r="S12" s="114"/>
      <c r="T12" s="115"/>
      <c r="U12" s="105" t="s">
        <v>14</v>
      </c>
      <c r="V12" s="106"/>
    </row>
    <row r="13" spans="1:27" ht="26.25" thickBot="1">
      <c r="A13" s="20" t="s">
        <v>0</v>
      </c>
      <c r="B13" s="21" t="s">
        <v>1</v>
      </c>
      <c r="C13" s="22" t="s">
        <v>2</v>
      </c>
      <c r="D13" s="20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35</v>
      </c>
      <c r="S13" s="21" t="s">
        <v>4</v>
      </c>
      <c r="T13" s="22" t="s">
        <v>5</v>
      </c>
      <c r="U13" s="20" t="s">
        <v>9</v>
      </c>
      <c r="V13" s="22" t="s">
        <v>4</v>
      </c>
      <c r="Z13" t="s">
        <v>10</v>
      </c>
      <c r="AA13" t="s">
        <v>11</v>
      </c>
    </row>
    <row r="14" spans="1:27">
      <c r="A14" s="42">
        <v>1</v>
      </c>
      <c r="B14" s="43" t="s">
        <v>83</v>
      </c>
      <c r="C14" s="44" t="s">
        <v>47</v>
      </c>
      <c r="D14" s="42">
        <v>27</v>
      </c>
      <c r="E14" s="43">
        <v>3</v>
      </c>
      <c r="F14" s="45">
        <f>LOOKUP($E14,$Z14:$Z40,$AA14:$AA40)</f>
        <v>25</v>
      </c>
      <c r="G14" s="70">
        <v>2.1800000000000002</v>
      </c>
      <c r="H14" s="60">
        <v>2.1800000000000002</v>
      </c>
      <c r="I14" s="62">
        <v>2.2200000000000002</v>
      </c>
      <c r="J14" s="43">
        <v>2</v>
      </c>
      <c r="K14" s="44">
        <f>LOOKUP($J14,$Z14:$Z40,$AA14:$AA40)</f>
        <v>27</v>
      </c>
      <c r="L14" s="61">
        <v>11.77</v>
      </c>
      <c r="M14" s="43">
        <v>5</v>
      </c>
      <c r="N14" s="44">
        <f>LOOKUP($M14,$Z14:$Z40,$AA14:$AA40)</f>
        <v>22</v>
      </c>
      <c r="O14" s="61">
        <v>26.12</v>
      </c>
      <c r="P14" s="43">
        <v>2</v>
      </c>
      <c r="Q14" s="44">
        <f>LOOKUP($P14,$Z14:$Z40,$AA14:$AA40)</f>
        <v>27</v>
      </c>
      <c r="R14" s="42">
        <v>24.36</v>
      </c>
      <c r="S14" s="43">
        <v>3</v>
      </c>
      <c r="T14" s="44">
        <f>LOOKUP($S14,$Z14:$Z40,$AA14:$AA40)</f>
        <v>25</v>
      </c>
      <c r="U14" s="47">
        <f t="shared" ref="U14:U40" si="0">F14+K14+N14+Q14+T14</f>
        <v>126</v>
      </c>
      <c r="V14" s="48">
        <v>2</v>
      </c>
      <c r="Z14" s="1">
        <v>1</v>
      </c>
      <c r="AA14" s="1">
        <v>30</v>
      </c>
    </row>
    <row r="15" spans="1:27">
      <c r="A15" s="3">
        <v>2</v>
      </c>
      <c r="B15" s="2" t="s">
        <v>84</v>
      </c>
      <c r="C15" s="4" t="s">
        <v>68</v>
      </c>
      <c r="D15" s="3">
        <v>28</v>
      </c>
      <c r="E15" s="2">
        <v>2</v>
      </c>
      <c r="F15" s="8">
        <f>LOOKUP($E15,$Z14:$Z40,$AA14:$AA40)</f>
        <v>27</v>
      </c>
      <c r="G15" s="40">
        <v>2.08</v>
      </c>
      <c r="H15" s="38">
        <v>2.0099999999999998</v>
      </c>
      <c r="I15" s="68">
        <v>1.4</v>
      </c>
      <c r="J15" s="2">
        <v>5</v>
      </c>
      <c r="K15" s="4">
        <f>LOOKUP($J15,$Z14:$Z40,$AA14:$AA40)</f>
        <v>22</v>
      </c>
      <c r="L15" s="36">
        <v>11.07</v>
      </c>
      <c r="M15" s="2">
        <v>3</v>
      </c>
      <c r="N15" s="4">
        <f>LOOKUP($M15,$Z14:$Z40,$AA14:$AA40)</f>
        <v>25</v>
      </c>
      <c r="O15" s="36">
        <v>26.79</v>
      </c>
      <c r="P15" s="2">
        <v>4</v>
      </c>
      <c r="Q15" s="4">
        <f>LOOKUP($P15,$Z14:$Z40,$AA14:$AA40)</f>
        <v>23</v>
      </c>
      <c r="R15" s="3">
        <v>30.04</v>
      </c>
      <c r="S15" s="2">
        <v>5</v>
      </c>
      <c r="T15" s="4">
        <f>LOOKUP($S15,$Z14:$Z40,$AA14:$AA40)</f>
        <v>22</v>
      </c>
      <c r="U15" s="18">
        <f t="shared" si="0"/>
        <v>119</v>
      </c>
      <c r="V15" s="11">
        <v>4</v>
      </c>
      <c r="Z15" s="1">
        <v>2</v>
      </c>
      <c r="AA15" s="1">
        <v>27</v>
      </c>
    </row>
    <row r="16" spans="1:27">
      <c r="A16" s="3">
        <v>3</v>
      </c>
      <c r="B16" s="2" t="s">
        <v>85</v>
      </c>
      <c r="C16" s="4" t="s">
        <v>86</v>
      </c>
      <c r="D16" s="3">
        <v>23</v>
      </c>
      <c r="E16" s="2">
        <v>5</v>
      </c>
      <c r="F16" s="8">
        <f>LOOKUP($E16,$Z14:$Z40,$AA14:$AA40)</f>
        <v>22</v>
      </c>
      <c r="G16" s="41">
        <v>2.12</v>
      </c>
      <c r="H16" s="38">
        <v>2.12</v>
      </c>
      <c r="I16" s="37">
        <v>2.14</v>
      </c>
      <c r="J16" s="2">
        <v>3</v>
      </c>
      <c r="K16" s="4">
        <f>LOOKUP($J16,$Z14:$Z40,$AA14:$AA40)</f>
        <v>25</v>
      </c>
      <c r="L16" s="36">
        <v>9.5299999999999994</v>
      </c>
      <c r="M16" s="2">
        <v>2</v>
      </c>
      <c r="N16" s="4">
        <f>LOOKUP($M16,$Z14:$Z40,$AA14:$AA40)</f>
        <v>27</v>
      </c>
      <c r="O16" s="36">
        <v>26.16</v>
      </c>
      <c r="P16" s="2">
        <v>3</v>
      </c>
      <c r="Q16" s="4">
        <f>LOOKUP($P16,$Z14:$Z40,$AA14:$AA40)</f>
        <v>25</v>
      </c>
      <c r="R16" s="3">
        <v>24.57</v>
      </c>
      <c r="S16" s="2">
        <v>4</v>
      </c>
      <c r="T16" s="4">
        <f>LOOKUP($S16,$Z14:$Z40,$AA14:$AA40)</f>
        <v>23</v>
      </c>
      <c r="U16" s="18">
        <f t="shared" si="0"/>
        <v>122</v>
      </c>
      <c r="V16" s="11">
        <v>3</v>
      </c>
      <c r="Z16" s="1">
        <v>3</v>
      </c>
      <c r="AA16" s="1">
        <v>25</v>
      </c>
    </row>
    <row r="17" spans="1:27">
      <c r="A17" s="3">
        <v>4</v>
      </c>
      <c r="B17" s="2" t="s">
        <v>87</v>
      </c>
      <c r="C17" s="4" t="s">
        <v>51</v>
      </c>
      <c r="D17" s="3">
        <v>0</v>
      </c>
      <c r="E17" s="2">
        <v>7</v>
      </c>
      <c r="F17" s="8">
        <f>LOOKUP($E17,$Z14:$Z41,$AA14:$AA41)</f>
        <v>20</v>
      </c>
      <c r="G17" s="41">
        <v>1.7</v>
      </c>
      <c r="H17" s="37">
        <v>1.77</v>
      </c>
      <c r="I17" s="38">
        <v>1.68</v>
      </c>
      <c r="J17" s="2">
        <v>7</v>
      </c>
      <c r="K17" s="4">
        <f>LOOKUP($J17,$Z14:$Z41,$AA14:$AA41)</f>
        <v>20</v>
      </c>
      <c r="L17" s="36">
        <v>14.14</v>
      </c>
      <c r="M17" s="2">
        <v>7</v>
      </c>
      <c r="N17" s="4">
        <f>LOOKUP($M17,$Z14:$Z41,$AA14:$AA41)</f>
        <v>20</v>
      </c>
      <c r="O17" s="36">
        <v>28.66</v>
      </c>
      <c r="P17" s="2">
        <v>7</v>
      </c>
      <c r="Q17" s="4">
        <f>LOOKUP($P17,$Z14:$Z41,$AA14:$AA41)</f>
        <v>20</v>
      </c>
      <c r="R17" s="3">
        <v>39.58</v>
      </c>
      <c r="S17" s="2">
        <v>7</v>
      </c>
      <c r="T17" s="4">
        <f>LOOKUP($S17,$Z14:$Z41,$AA14:$AA41)</f>
        <v>20</v>
      </c>
      <c r="U17" s="10">
        <f t="shared" si="0"/>
        <v>100</v>
      </c>
      <c r="V17" s="11">
        <v>7</v>
      </c>
      <c r="Z17" s="1">
        <v>4</v>
      </c>
      <c r="AA17" s="1">
        <v>23</v>
      </c>
    </row>
    <row r="18" spans="1:27">
      <c r="A18" s="3">
        <v>5</v>
      </c>
      <c r="B18" s="2" t="s">
        <v>88</v>
      </c>
      <c r="C18" s="4" t="s">
        <v>49</v>
      </c>
      <c r="D18" s="3">
        <v>25</v>
      </c>
      <c r="E18" s="2">
        <v>4</v>
      </c>
      <c r="F18" s="8">
        <f>LOOKUP($E18,$Z14:$Z42,$AA14:$AA42)</f>
        <v>23</v>
      </c>
      <c r="G18" s="3">
        <v>2.06</v>
      </c>
      <c r="H18" s="30">
        <v>2.14</v>
      </c>
      <c r="I18" s="2">
        <v>1.99</v>
      </c>
      <c r="J18" s="2">
        <v>4</v>
      </c>
      <c r="K18" s="4">
        <f>LOOKUP($J18,$Z14:$Z42,$AA14:$AA42)</f>
        <v>23</v>
      </c>
      <c r="L18" s="3">
        <v>11.8</v>
      </c>
      <c r="M18" s="2">
        <v>4</v>
      </c>
      <c r="N18" s="4">
        <f>LOOKUP($M18,$Z14:$Z42,$AA14:$AA42)</f>
        <v>23</v>
      </c>
      <c r="O18" s="3">
        <v>27.49</v>
      </c>
      <c r="P18" s="2">
        <v>6</v>
      </c>
      <c r="Q18" s="4">
        <f>LOOKUP($P18,$Z14:$Z42,$AA14:$AA42)</f>
        <v>21</v>
      </c>
      <c r="R18" s="3">
        <v>23.98</v>
      </c>
      <c r="S18" s="2">
        <v>2</v>
      </c>
      <c r="T18" s="4">
        <f>LOOKUP($S18,$Z14:$Z42,$AA14:$AA42)</f>
        <v>27</v>
      </c>
      <c r="U18" s="10">
        <f t="shared" si="0"/>
        <v>117</v>
      </c>
      <c r="V18" s="11">
        <v>5</v>
      </c>
      <c r="Z18" s="1">
        <v>5</v>
      </c>
      <c r="AA18" s="1">
        <v>22</v>
      </c>
    </row>
    <row r="19" spans="1:27">
      <c r="A19" s="3">
        <v>6</v>
      </c>
      <c r="B19" s="2" t="s">
        <v>89</v>
      </c>
      <c r="C19" s="4" t="s">
        <v>90</v>
      </c>
      <c r="D19" s="3">
        <v>40</v>
      </c>
      <c r="E19" s="2">
        <v>1</v>
      </c>
      <c r="F19" s="8">
        <f>LOOKUP($E19,$Z14:$Z43,$AA14:$AA43)</f>
        <v>30</v>
      </c>
      <c r="G19" s="3">
        <v>2.13</v>
      </c>
      <c r="H19" s="2">
        <v>2.1800000000000002</v>
      </c>
      <c r="I19" s="30">
        <v>2.29</v>
      </c>
      <c r="J19" s="2">
        <v>1</v>
      </c>
      <c r="K19" s="4">
        <f>LOOKUP($J19,$Z14:$Z43,$AA14:$AA43)</f>
        <v>30</v>
      </c>
      <c r="L19" s="3">
        <v>8.86</v>
      </c>
      <c r="M19" s="2">
        <v>1</v>
      </c>
      <c r="N19" s="4">
        <f>LOOKUP($M19,$Z14:$Z43,$AA14:$AA43)</f>
        <v>30</v>
      </c>
      <c r="O19" s="3">
        <v>25.94</v>
      </c>
      <c r="P19" s="2">
        <v>1</v>
      </c>
      <c r="Q19" s="4">
        <f>LOOKUP($P19,$Z14:$Z43,$AA14:$AA43)</f>
        <v>30</v>
      </c>
      <c r="R19" s="3">
        <v>23.61</v>
      </c>
      <c r="S19" s="2">
        <v>1</v>
      </c>
      <c r="T19" s="4">
        <f>LOOKUP($S19,$Z14:$Z43,$AA14:$AA43)</f>
        <v>30</v>
      </c>
      <c r="U19" s="10">
        <f t="shared" si="0"/>
        <v>150</v>
      </c>
      <c r="V19" s="11">
        <v>1</v>
      </c>
      <c r="Z19" s="1">
        <v>6</v>
      </c>
      <c r="AA19" s="1">
        <v>21</v>
      </c>
    </row>
    <row r="20" spans="1:27" ht="13.5" thickBot="1">
      <c r="A20" s="5">
        <v>7</v>
      </c>
      <c r="B20" s="6" t="s">
        <v>91</v>
      </c>
      <c r="C20" s="7" t="s">
        <v>55</v>
      </c>
      <c r="D20" s="5">
        <v>13</v>
      </c>
      <c r="E20" s="6">
        <v>6</v>
      </c>
      <c r="F20" s="9">
        <f>LOOKUP($E20,$Z14:$Z44,$AA14:$AA44)</f>
        <v>21</v>
      </c>
      <c r="G20" s="128">
        <v>2</v>
      </c>
      <c r="H20" s="6">
        <v>1.8</v>
      </c>
      <c r="I20" s="6">
        <v>1.9</v>
      </c>
      <c r="J20" s="6">
        <v>6</v>
      </c>
      <c r="K20" s="7">
        <f>LOOKUP($J20,$Z14:$Z44,$AA14:$AA44)</f>
        <v>21</v>
      </c>
      <c r="L20" s="5">
        <v>12.46</v>
      </c>
      <c r="M20" s="6">
        <v>6</v>
      </c>
      <c r="N20" s="7">
        <f>LOOKUP($M20,$Z14:$Z44,$AA14:$AA44)</f>
        <v>21</v>
      </c>
      <c r="O20" s="64">
        <v>27.4</v>
      </c>
      <c r="P20" s="6">
        <v>5</v>
      </c>
      <c r="Q20" s="7">
        <f>LOOKUP($P20,$Z14:$Z44,$AA14:$AA44)</f>
        <v>22</v>
      </c>
      <c r="R20" s="5">
        <v>31.01</v>
      </c>
      <c r="S20" s="6">
        <v>6</v>
      </c>
      <c r="T20" s="7">
        <f>LOOKUP($S20,$Z14:$Z44,$AA14:$AA44)</f>
        <v>21</v>
      </c>
      <c r="U20" s="12">
        <f t="shared" si="0"/>
        <v>106</v>
      </c>
      <c r="V20" s="13">
        <v>6</v>
      </c>
      <c r="Z20" s="1">
        <v>7</v>
      </c>
      <c r="AA20" s="1">
        <v>20</v>
      </c>
    </row>
    <row r="21" spans="1:27" hidden="1">
      <c r="A21" s="14">
        <v>8</v>
      </c>
      <c r="B21" s="15"/>
      <c r="C21" s="16"/>
      <c r="D21" s="14"/>
      <c r="E21" s="15"/>
      <c r="F21" s="17" t="e">
        <f>LOOKUP($E21,$Z14:$Z45,$AA14:$AA45)</f>
        <v>#N/A</v>
      </c>
      <c r="G21" s="14"/>
      <c r="H21" s="15"/>
      <c r="I21" s="15"/>
      <c r="J21" s="15"/>
      <c r="K21" s="16" t="e">
        <f>LOOKUP($J21,$Z14:$Z45,$AA14:$AA45)</f>
        <v>#N/A</v>
      </c>
      <c r="L21" s="14"/>
      <c r="M21" s="15"/>
      <c r="N21" s="16" t="e">
        <f>LOOKUP($M21,$Z14:$Z45,$AA14:$AA45)</f>
        <v>#N/A</v>
      </c>
      <c r="O21" s="14"/>
      <c r="P21" s="15"/>
      <c r="Q21" s="16" t="e">
        <f>LOOKUP($P21,$Z14:$Z45,$AA14:$AA45)</f>
        <v>#N/A</v>
      </c>
      <c r="R21" s="14"/>
      <c r="S21" s="15"/>
      <c r="T21" s="16" t="e">
        <f>LOOKUP($S21,$Z14:$Z45,$AA14:$AA45)</f>
        <v>#N/A</v>
      </c>
      <c r="U21" s="18" t="e">
        <f t="shared" si="0"/>
        <v>#N/A</v>
      </c>
      <c r="V21" s="19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"/>
      <c r="H22" s="2"/>
      <c r="I22" s="2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0" t="e">
        <f t="shared" si="0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0"/>
        <v>#N/A</v>
      </c>
      <c r="V40" s="13"/>
      <c r="Z40" s="1">
        <v>27</v>
      </c>
      <c r="AA40" s="1">
        <v>0</v>
      </c>
    </row>
    <row r="43" spans="1:27">
      <c r="A43" s="100"/>
      <c r="B43" s="99"/>
      <c r="C43" s="99"/>
    </row>
    <row r="44" spans="1:27">
      <c r="A44">
        <v>1</v>
      </c>
      <c r="B44" t="s">
        <v>89</v>
      </c>
      <c r="C44" t="s">
        <v>90</v>
      </c>
    </row>
    <row r="45" spans="1:27">
      <c r="A45">
        <v>2</v>
      </c>
      <c r="B45" s="99" t="s">
        <v>83</v>
      </c>
      <c r="C45" s="99" t="s">
        <v>47</v>
      </c>
    </row>
    <row r="46" spans="1:27">
      <c r="A46">
        <v>3</v>
      </c>
      <c r="B46" s="99" t="s">
        <v>85</v>
      </c>
      <c r="C46" s="99" t="s">
        <v>86</v>
      </c>
    </row>
    <row r="47" spans="1:27">
      <c r="A47">
        <v>4</v>
      </c>
      <c r="B47" s="99" t="s">
        <v>84</v>
      </c>
      <c r="C47" s="99" t="s">
        <v>68</v>
      </c>
    </row>
    <row r="48" spans="1:27">
      <c r="A48">
        <v>5</v>
      </c>
      <c r="B48" t="s">
        <v>88</v>
      </c>
      <c r="C48" t="s">
        <v>49</v>
      </c>
    </row>
    <row r="49" spans="1:3">
      <c r="A49">
        <v>6</v>
      </c>
      <c r="B49" t="s">
        <v>91</v>
      </c>
      <c r="C49" t="s">
        <v>55</v>
      </c>
    </row>
    <row r="50" spans="1:3">
      <c r="A50">
        <v>7</v>
      </c>
      <c r="B50" s="99" t="s">
        <v>87</v>
      </c>
      <c r="C50" s="99" t="s">
        <v>51</v>
      </c>
    </row>
  </sheetData>
  <sortState ref="A44:C50">
    <sortCondition ref="A44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38" right="0.25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AA53"/>
  <sheetViews>
    <sheetView topLeftCell="A6" workbookViewId="0">
      <selection activeCell="A3" sqref="A3:V49"/>
    </sheetView>
  </sheetViews>
  <sheetFormatPr defaultRowHeight="12.75"/>
  <cols>
    <col min="1" max="1" width="4.42578125" customWidth="1"/>
    <col min="2" max="2" width="20.85546875" customWidth="1"/>
    <col min="3" max="3" width="11.5703125" customWidth="1"/>
    <col min="4" max="4" width="7.85546875" customWidth="1"/>
    <col min="5" max="5" width="6.5703125" customWidth="1"/>
    <col min="6" max="6" width="7.85546875" customWidth="1"/>
    <col min="7" max="7" width="7.28515625" customWidth="1"/>
    <col min="8" max="9" width="7.7109375" customWidth="1"/>
    <col min="10" max="10" width="6.7109375" customWidth="1"/>
    <col min="11" max="11" width="7.140625" customWidth="1"/>
    <col min="12" max="12" width="9.140625" customWidth="1"/>
    <col min="13" max="13" width="7" customWidth="1"/>
    <col min="14" max="14" width="7.140625" customWidth="1"/>
    <col min="15" max="15" width="9.140625" customWidth="1"/>
    <col min="16" max="16" width="7.140625" customWidth="1"/>
    <col min="17" max="17" width="7.5703125" customWidth="1"/>
    <col min="18" max="18" width="7.85546875" customWidth="1"/>
    <col min="19" max="19" width="6.85546875" customWidth="1"/>
    <col min="20" max="20" width="7.28515625" customWidth="1"/>
    <col min="26" max="27" width="8.85546875" customWidth="1"/>
  </cols>
  <sheetData>
    <row r="3" spans="1:27" ht="15">
      <c r="B3" s="138" t="s">
        <v>178</v>
      </c>
    </row>
    <row r="4" spans="1:27">
      <c r="B4" t="s">
        <v>43</v>
      </c>
    </row>
    <row r="7" spans="1:27">
      <c r="B7" t="s">
        <v>15</v>
      </c>
      <c r="C7" t="s">
        <v>27</v>
      </c>
    </row>
    <row r="9" spans="1:27">
      <c r="B9" t="s">
        <v>16</v>
      </c>
    </row>
    <row r="11" spans="1:27" ht="13.5" thickBot="1"/>
    <row r="12" spans="1:27" ht="32.25" customHeight="1" thickBot="1">
      <c r="A12" s="107"/>
      <c r="B12" s="108"/>
      <c r="C12" s="109"/>
      <c r="D12" s="110" t="s">
        <v>39</v>
      </c>
      <c r="E12" s="111"/>
      <c r="F12" s="112"/>
      <c r="G12" s="110" t="s">
        <v>38</v>
      </c>
      <c r="H12" s="111"/>
      <c r="I12" s="111"/>
      <c r="J12" s="111"/>
      <c r="K12" s="112"/>
      <c r="L12" s="110" t="s">
        <v>3</v>
      </c>
      <c r="M12" s="111"/>
      <c r="N12" s="112"/>
      <c r="O12" s="110" t="s">
        <v>37</v>
      </c>
      <c r="P12" s="111"/>
      <c r="Q12" s="112"/>
      <c r="R12" s="113" t="s">
        <v>34</v>
      </c>
      <c r="S12" s="114"/>
      <c r="T12" s="115"/>
      <c r="U12" s="105" t="s">
        <v>14</v>
      </c>
      <c r="V12" s="106"/>
    </row>
    <row r="13" spans="1:27" ht="26.25" thickBot="1">
      <c r="A13" s="20" t="s">
        <v>0</v>
      </c>
      <c r="B13" s="21" t="s">
        <v>1</v>
      </c>
      <c r="C13" s="22" t="s">
        <v>2</v>
      </c>
      <c r="D13" s="20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35</v>
      </c>
      <c r="S13" s="21" t="s">
        <v>4</v>
      </c>
      <c r="T13" s="22" t="s">
        <v>5</v>
      </c>
      <c r="U13" s="20" t="s">
        <v>9</v>
      </c>
      <c r="V13" s="22" t="s">
        <v>4</v>
      </c>
      <c r="Z13" t="s">
        <v>10</v>
      </c>
      <c r="AA13" t="s">
        <v>11</v>
      </c>
    </row>
    <row r="14" spans="1:27">
      <c r="A14" s="42">
        <v>1</v>
      </c>
      <c r="B14" s="43" t="s">
        <v>92</v>
      </c>
      <c r="C14" s="44" t="s">
        <v>68</v>
      </c>
      <c r="D14" s="42">
        <v>20</v>
      </c>
      <c r="E14" s="43">
        <v>2</v>
      </c>
      <c r="F14" s="45">
        <f>LOOKUP($E14,$Z14:$Z40,$AA14:$AA40)</f>
        <v>27</v>
      </c>
      <c r="G14" s="70">
        <v>1.99</v>
      </c>
      <c r="H14" s="62">
        <v>2.06</v>
      </c>
      <c r="I14" s="69">
        <v>2.04</v>
      </c>
      <c r="J14" s="43">
        <v>3</v>
      </c>
      <c r="K14" s="44">
        <f>LOOKUP($J14,$Z14:$Z40,$AA14:$AA40)</f>
        <v>25</v>
      </c>
      <c r="L14" s="61">
        <v>11.5</v>
      </c>
      <c r="M14" s="43">
        <v>3</v>
      </c>
      <c r="N14" s="44">
        <f>LOOKUP($M14,$Z14:$Z40,$AA14:$AA40)</f>
        <v>25</v>
      </c>
      <c r="O14" s="61">
        <v>26</v>
      </c>
      <c r="P14" s="43">
        <v>1</v>
      </c>
      <c r="Q14" s="44">
        <f>LOOKUP($P14,$Z14:$Z40,$AA14:$AA40)</f>
        <v>30</v>
      </c>
      <c r="R14" s="42">
        <v>45.78</v>
      </c>
      <c r="S14" s="43">
        <v>4</v>
      </c>
      <c r="T14" s="44">
        <f>LOOKUP($S14,$Z14:$Z40,$AA14:$AA40)</f>
        <v>23</v>
      </c>
      <c r="U14" s="47">
        <f>F14+K14+N14+Q14+T14</f>
        <v>130</v>
      </c>
      <c r="V14" s="48">
        <v>2</v>
      </c>
      <c r="Z14" s="1">
        <v>1</v>
      </c>
      <c r="AA14" s="1">
        <v>30</v>
      </c>
    </row>
    <row r="15" spans="1:27">
      <c r="A15" s="3">
        <v>2</v>
      </c>
      <c r="B15" s="2" t="s">
        <v>93</v>
      </c>
      <c r="C15" s="4" t="s">
        <v>51</v>
      </c>
      <c r="D15" s="3">
        <v>9</v>
      </c>
      <c r="E15" s="2">
        <v>3</v>
      </c>
      <c r="F15" s="8">
        <f>LOOKUP($E15,$Z14:$Z40,$AA14:$AA40)</f>
        <v>25</v>
      </c>
      <c r="G15" s="36">
        <v>1.92</v>
      </c>
      <c r="H15" s="37">
        <v>2.06</v>
      </c>
      <c r="I15" s="68">
        <v>2.0299999999999998</v>
      </c>
      <c r="J15" s="2">
        <v>4</v>
      </c>
      <c r="K15" s="4">
        <f>LOOKUP($J15,$Z14:$Z40,$AA14:$AA40)</f>
        <v>23</v>
      </c>
      <c r="L15" s="3">
        <v>11.83</v>
      </c>
      <c r="M15" s="2">
        <v>4</v>
      </c>
      <c r="N15" s="4">
        <f>LOOKUP($M15,$Z14:$Z40,$AA14:$AA40)</f>
        <v>23</v>
      </c>
      <c r="O15" s="3">
        <v>26.01</v>
      </c>
      <c r="P15" s="2">
        <v>2</v>
      </c>
      <c r="Q15" s="4">
        <f>LOOKUP($P15,$Z14:$Z40,$AA14:$AA40)</f>
        <v>27</v>
      </c>
      <c r="R15" s="75">
        <v>34.11</v>
      </c>
      <c r="S15" s="2">
        <v>2</v>
      </c>
      <c r="T15" s="4">
        <f>LOOKUP($S15,$Z14:$Z40,$AA14:$AA40)</f>
        <v>27</v>
      </c>
      <c r="U15" s="18">
        <f t="shared" ref="U15:U23" si="0">F15+K15+N15+Q15+T15</f>
        <v>125</v>
      </c>
      <c r="V15" s="11">
        <v>3</v>
      </c>
      <c r="Z15" s="1">
        <v>2</v>
      </c>
      <c r="AA15" s="1">
        <v>27</v>
      </c>
    </row>
    <row r="16" spans="1:27">
      <c r="A16" s="3">
        <v>3</v>
      </c>
      <c r="B16" s="2" t="s">
        <v>94</v>
      </c>
      <c r="C16" s="4" t="s">
        <v>64</v>
      </c>
      <c r="D16" s="3">
        <v>3</v>
      </c>
      <c r="E16" s="2">
        <v>6</v>
      </c>
      <c r="F16" s="8">
        <f>LOOKUP($E16,$Z14:$Z40,$AA14:$AA40)</f>
        <v>21</v>
      </c>
      <c r="G16" s="36">
        <v>1.86</v>
      </c>
      <c r="H16" s="37">
        <v>1.92</v>
      </c>
      <c r="I16" s="68">
        <v>1.86</v>
      </c>
      <c r="J16" s="2">
        <v>5</v>
      </c>
      <c r="K16" s="4">
        <f>LOOKUP($J16,$Z14:$Z40,$AA14:$AA40)</f>
        <v>22</v>
      </c>
      <c r="L16" s="3">
        <v>15.54</v>
      </c>
      <c r="M16" s="2">
        <v>5</v>
      </c>
      <c r="N16" s="4">
        <f>LOOKUP($M16,$Z14:$Z40,$AA14:$AA40)</f>
        <v>22</v>
      </c>
      <c r="O16" s="3">
        <v>27.32</v>
      </c>
      <c r="P16" s="2">
        <v>4</v>
      </c>
      <c r="Q16" s="4">
        <f>LOOKUP($P16,$Z14:$Z40,$AA14:$AA40)</f>
        <v>23</v>
      </c>
      <c r="R16" s="3">
        <v>50.39</v>
      </c>
      <c r="S16" s="2">
        <v>5</v>
      </c>
      <c r="T16" s="4">
        <f>LOOKUP($S16,$Z14:$Z40,$AA14:$AA40)</f>
        <v>22</v>
      </c>
      <c r="U16" s="18">
        <f t="shared" si="0"/>
        <v>110</v>
      </c>
      <c r="V16" s="11">
        <v>5</v>
      </c>
      <c r="Z16" s="1">
        <v>3</v>
      </c>
      <c r="AA16" s="1">
        <v>25</v>
      </c>
    </row>
    <row r="17" spans="1:27">
      <c r="A17" s="3">
        <v>4</v>
      </c>
      <c r="B17" s="2" t="s">
        <v>95</v>
      </c>
      <c r="C17" s="4" t="s">
        <v>96</v>
      </c>
      <c r="D17" s="3">
        <v>24</v>
      </c>
      <c r="E17" s="2">
        <v>1</v>
      </c>
      <c r="F17" s="8">
        <f>LOOKUP($E17,$Z14:$Z41,$AA14:$AA41)</f>
        <v>30</v>
      </c>
      <c r="G17" s="41">
        <v>2.37</v>
      </c>
      <c r="H17" s="37">
        <v>2.4500000000000002</v>
      </c>
      <c r="I17" s="68">
        <v>2.4500000000000002</v>
      </c>
      <c r="J17" s="2">
        <v>1</v>
      </c>
      <c r="K17" s="4">
        <f>LOOKUP($J17,$Z14:$Z41,$AA14:$AA41)</f>
        <v>30</v>
      </c>
      <c r="L17" s="3">
        <v>10.52</v>
      </c>
      <c r="M17" s="2">
        <v>1</v>
      </c>
      <c r="N17" s="4">
        <f>LOOKUP($M17,$Z14:$Z41,$AA14:$AA41)</f>
        <v>30</v>
      </c>
      <c r="O17" s="3">
        <v>26.06</v>
      </c>
      <c r="P17" s="2">
        <v>3</v>
      </c>
      <c r="Q17" s="4">
        <f>LOOKUP($P17,$Z14:$Z41,$AA14:$AA41)</f>
        <v>25</v>
      </c>
      <c r="R17" s="75">
        <v>30.09</v>
      </c>
      <c r="S17" s="2">
        <v>1</v>
      </c>
      <c r="T17" s="4">
        <f>LOOKUP($S17,$Z14:$Z41,$AA14:$AA41)</f>
        <v>30</v>
      </c>
      <c r="U17" s="18">
        <f t="shared" si="0"/>
        <v>145</v>
      </c>
      <c r="V17" s="11">
        <v>1</v>
      </c>
      <c r="Z17" s="1">
        <v>4</v>
      </c>
      <c r="AA17" s="1">
        <v>23</v>
      </c>
    </row>
    <row r="18" spans="1:27">
      <c r="A18" s="3">
        <v>5</v>
      </c>
      <c r="B18" s="2" t="s">
        <v>97</v>
      </c>
      <c r="C18" s="4" t="s">
        <v>98</v>
      </c>
      <c r="D18" s="3">
        <v>6</v>
      </c>
      <c r="E18" s="2">
        <v>4</v>
      </c>
      <c r="F18" s="8">
        <f>LOOKUP($E18,$Z14:$Z42,$AA14:$AA42)</f>
        <v>23</v>
      </c>
      <c r="G18" s="36">
        <v>2.09</v>
      </c>
      <c r="H18" s="37">
        <v>2.1</v>
      </c>
      <c r="I18" s="38">
        <v>2.1</v>
      </c>
      <c r="J18" s="2">
        <v>2</v>
      </c>
      <c r="K18" s="4">
        <f>LOOKUP($J18,$Z14:$Z42,$AA14:$AA42)</f>
        <v>27</v>
      </c>
      <c r="L18" s="3">
        <v>11.27</v>
      </c>
      <c r="M18" s="2">
        <v>2</v>
      </c>
      <c r="N18" s="4">
        <f>LOOKUP($M18,$Z14:$Z42,$AA14:$AA42)</f>
        <v>27</v>
      </c>
      <c r="O18" s="3">
        <v>28.15</v>
      </c>
      <c r="P18" s="2">
        <v>5</v>
      </c>
      <c r="Q18" s="4">
        <f>LOOKUP($P18,$Z14:$Z42,$AA14:$AA42)</f>
        <v>22</v>
      </c>
      <c r="R18" s="3">
        <v>41.36</v>
      </c>
      <c r="S18" s="2">
        <v>3</v>
      </c>
      <c r="T18" s="4">
        <f>LOOKUP($S18,$Z14:$Z42,$AA14:$AA42)</f>
        <v>25</v>
      </c>
      <c r="U18" s="18">
        <f t="shared" si="0"/>
        <v>124</v>
      </c>
      <c r="V18" s="11">
        <v>4</v>
      </c>
      <c r="Z18" s="1">
        <v>5</v>
      </c>
      <c r="AA18" s="1">
        <v>22</v>
      </c>
    </row>
    <row r="19" spans="1:27" ht="13.5" thickBot="1">
      <c r="A19" s="5">
        <v>6</v>
      </c>
      <c r="B19" s="6" t="s">
        <v>99</v>
      </c>
      <c r="C19" s="7" t="s">
        <v>98</v>
      </c>
      <c r="D19" s="5">
        <v>5</v>
      </c>
      <c r="E19" s="6">
        <v>5</v>
      </c>
      <c r="F19" s="9">
        <f>LOOKUP($E19,$Z14:$Z43,$AA14:$AA43)</f>
        <v>22</v>
      </c>
      <c r="G19" s="64">
        <v>1.87</v>
      </c>
      <c r="H19" s="65">
        <v>1.9</v>
      </c>
      <c r="I19" s="71">
        <v>1.87</v>
      </c>
      <c r="J19" s="6">
        <v>6</v>
      </c>
      <c r="K19" s="7">
        <f>LOOKUP($J19,$Z14:$Z43,$AA14:$AA43)</f>
        <v>21</v>
      </c>
      <c r="L19" s="64">
        <v>20.97</v>
      </c>
      <c r="M19" s="6">
        <v>6</v>
      </c>
      <c r="N19" s="7">
        <f>LOOKUP($M19,$Z14:$Z43,$AA14:$AA43)</f>
        <v>21</v>
      </c>
      <c r="O19" s="5">
        <v>28.52</v>
      </c>
      <c r="P19" s="6">
        <v>6</v>
      </c>
      <c r="Q19" s="7">
        <f>LOOKUP($P19,$Z14:$Z43,$AA14:$AA43)</f>
        <v>21</v>
      </c>
      <c r="R19" s="5" t="s">
        <v>114</v>
      </c>
      <c r="S19" s="6">
        <v>6</v>
      </c>
      <c r="T19" s="7">
        <f>LOOKUP($S19,$Z14:$Z43,$AA14:$AA43)</f>
        <v>21</v>
      </c>
      <c r="U19" s="23">
        <f t="shared" si="0"/>
        <v>106</v>
      </c>
      <c r="V19" s="13">
        <v>6</v>
      </c>
      <c r="Z19" s="1">
        <v>6</v>
      </c>
      <c r="AA19" s="1">
        <v>21</v>
      </c>
    </row>
    <row r="20" spans="1:27" hidden="1">
      <c r="A20" s="14">
        <v>7</v>
      </c>
      <c r="B20" s="15"/>
      <c r="C20" s="16"/>
      <c r="D20" s="14"/>
      <c r="E20" s="15"/>
      <c r="F20" s="17" t="e">
        <f>LOOKUP($E20,$Z14:$Z44,$AA14:$AA44)</f>
        <v>#N/A</v>
      </c>
      <c r="G20" s="33"/>
      <c r="H20" s="35"/>
      <c r="I20" s="34"/>
      <c r="J20" s="15"/>
      <c r="K20" s="16" t="e">
        <f>LOOKUP($J20,$Z14:$Z44,$AA14:$AA44)</f>
        <v>#N/A</v>
      </c>
      <c r="L20" s="14"/>
      <c r="M20" s="15"/>
      <c r="N20" s="16" t="e">
        <f>LOOKUP($M20,$Z14:$Z44,$AA14:$AA44)</f>
        <v>#N/A</v>
      </c>
      <c r="O20" s="14"/>
      <c r="P20" s="15"/>
      <c r="Q20" s="16" t="e">
        <f>LOOKUP($P20,$Z14:$Z44,$AA14:$AA44)</f>
        <v>#N/A</v>
      </c>
      <c r="R20" s="14"/>
      <c r="S20" s="15"/>
      <c r="T20" s="16" t="e">
        <f>LOOKUP($S20,$Z14:$Z44,$AA14:$AA44)</f>
        <v>#N/A</v>
      </c>
      <c r="U20" s="18" t="e">
        <f t="shared" si="0"/>
        <v>#N/A</v>
      </c>
      <c r="V20" s="19"/>
      <c r="Z20" s="1">
        <v>7</v>
      </c>
      <c r="AA20" s="1">
        <v>20</v>
      </c>
    </row>
    <row r="21" spans="1:27" hidden="1">
      <c r="A21" s="3">
        <v>8</v>
      </c>
      <c r="B21" s="2"/>
      <c r="C21" s="4"/>
      <c r="D21" s="3"/>
      <c r="E21" s="2"/>
      <c r="F21" s="8" t="e">
        <f>LOOKUP($E21,$Z14:$Z45,$AA14:$AA45)</f>
        <v>#N/A</v>
      </c>
      <c r="G21" s="36"/>
      <c r="H21" s="37"/>
      <c r="I21" s="68"/>
      <c r="J21" s="2"/>
      <c r="K21" s="4" t="e">
        <f>LOOKUP($J21,$Z14:$Z45,$AA14:$AA45)</f>
        <v>#N/A</v>
      </c>
      <c r="L21" s="3"/>
      <c r="M21" s="2"/>
      <c r="N21" s="4" t="e">
        <f>LOOKUP($M21,$Z14:$Z45,$AA14:$AA45)</f>
        <v>#N/A</v>
      </c>
      <c r="O21" s="3"/>
      <c r="P21" s="2"/>
      <c r="Q21" s="4" t="e">
        <f>LOOKUP($P21,$Z14:$Z45,$AA14:$AA45)</f>
        <v>#N/A</v>
      </c>
      <c r="R21" s="3"/>
      <c r="S21" s="2"/>
      <c r="T21" s="4" t="e">
        <f>LOOKUP($S21,$Z14:$Z45,$AA14:$AA45)</f>
        <v>#N/A</v>
      </c>
      <c r="U21" s="18" t="e">
        <f t="shared" si="0"/>
        <v>#N/A</v>
      </c>
      <c r="V21" s="11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6"/>
      <c r="H22" s="38"/>
      <c r="I22" s="37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8" t="e">
        <f t="shared" si="0"/>
        <v>#N/A</v>
      </c>
      <c r="V22" s="11"/>
      <c r="Z22" s="1">
        <v>9</v>
      </c>
      <c r="AA22" s="1">
        <v>18</v>
      </c>
    </row>
    <row r="23" spans="1:27" ht="13.5" hidden="1" thickBot="1">
      <c r="A23" s="5">
        <v>10</v>
      </c>
      <c r="B23" s="6"/>
      <c r="C23" s="7"/>
      <c r="D23" s="5"/>
      <c r="E23" s="6"/>
      <c r="F23" s="9" t="e">
        <f>LOOKUP($E23,$Z14:$Z47,$AA14:$AA47)</f>
        <v>#N/A</v>
      </c>
      <c r="G23" s="64"/>
      <c r="H23" s="31"/>
      <c r="I23" s="6"/>
      <c r="J23" s="6"/>
      <c r="K23" s="7" t="e">
        <f>LOOKUP($J23,$Z14:$Z47,$AA14:$AA47)</f>
        <v>#N/A</v>
      </c>
      <c r="L23" s="5"/>
      <c r="M23" s="6"/>
      <c r="N23" s="7" t="e">
        <f>LOOKUP($M23,$Z14:$Z47,$AA14:$AA47)</f>
        <v>#N/A</v>
      </c>
      <c r="O23" s="5"/>
      <c r="P23" s="6"/>
      <c r="Q23" s="7" t="e">
        <f>LOOKUP($P23,$Z14:$Z47,$AA14:$AA47)</f>
        <v>#N/A</v>
      </c>
      <c r="R23" s="5"/>
      <c r="S23" s="6"/>
      <c r="T23" s="7" t="e">
        <f>LOOKUP($S23,$Z14:$Z47,$AA14:$AA47)</f>
        <v>#N/A</v>
      </c>
      <c r="U23" s="23" t="e">
        <f t="shared" si="0"/>
        <v>#N/A</v>
      </c>
      <c r="V23" s="13"/>
      <c r="Z23" s="1">
        <v>10</v>
      </c>
      <c r="AA23" s="1">
        <v>17</v>
      </c>
    </row>
    <row r="24" spans="1:27" hidden="1">
      <c r="A24" s="14">
        <v>11</v>
      </c>
      <c r="B24" s="15"/>
      <c r="C24" s="16"/>
      <c r="D24" s="14"/>
      <c r="E24" s="15"/>
      <c r="F24" s="17" t="e">
        <f>LOOKUP($E24,$Z14:$Z48,$AA14:$AA48)</f>
        <v>#N/A</v>
      </c>
      <c r="G24" s="14"/>
      <c r="H24" s="15"/>
      <c r="I24" s="15"/>
      <c r="J24" s="15"/>
      <c r="K24" s="16" t="e">
        <f>LOOKUP($J24,$Z14:$Z48,$AA14:$AA48)</f>
        <v>#N/A</v>
      </c>
      <c r="L24" s="14"/>
      <c r="M24" s="15"/>
      <c r="N24" s="16" t="e">
        <f>LOOKUP($M24,$Z14:$Z48,$AA14:$AA48)</f>
        <v>#N/A</v>
      </c>
      <c r="O24" s="14"/>
      <c r="P24" s="15"/>
      <c r="Q24" s="16" t="e">
        <f>LOOKUP($P24,$Z14:$Z48,$AA14:$AA48)</f>
        <v>#N/A</v>
      </c>
      <c r="R24" s="14"/>
      <c r="S24" s="15"/>
      <c r="T24" s="16" t="e">
        <f>LOOKUP($S24,$Z14:$Z48,$AA14:$AA48)</f>
        <v>#N/A</v>
      </c>
      <c r="U24" s="18" t="e">
        <f t="shared" ref="U24:U40" si="1">F24+K24+N24+Q24+T24</f>
        <v>#N/A</v>
      </c>
      <c r="V24" s="19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1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1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1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1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1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1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1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1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1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1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1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1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1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1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1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1"/>
        <v>#N/A</v>
      </c>
      <c r="V40" s="13"/>
      <c r="Z40" s="1">
        <v>27</v>
      </c>
      <c r="AA40" s="1">
        <v>0</v>
      </c>
    </row>
    <row r="43" spans="1:27">
      <c r="A43">
        <v>1</v>
      </c>
      <c r="B43" s="99" t="s">
        <v>95</v>
      </c>
      <c r="C43" s="99" t="s">
        <v>96</v>
      </c>
    </row>
    <row r="44" spans="1:27">
      <c r="A44">
        <v>2</v>
      </c>
      <c r="B44" s="99" t="s">
        <v>92</v>
      </c>
      <c r="C44" s="99" t="s">
        <v>68</v>
      </c>
    </row>
    <row r="45" spans="1:27">
      <c r="A45">
        <v>3</v>
      </c>
      <c r="B45" s="99" t="s">
        <v>93</v>
      </c>
      <c r="C45" s="99" t="s">
        <v>51</v>
      </c>
    </row>
    <row r="46" spans="1:27">
      <c r="A46">
        <v>4</v>
      </c>
      <c r="B46" s="99" t="s">
        <v>97</v>
      </c>
      <c r="C46" s="99" t="s">
        <v>98</v>
      </c>
    </row>
    <row r="47" spans="1:27">
      <c r="A47">
        <v>5</v>
      </c>
      <c r="B47" s="99" t="s">
        <v>94</v>
      </c>
      <c r="C47" s="99" t="s">
        <v>64</v>
      </c>
    </row>
    <row r="48" spans="1:27">
      <c r="A48">
        <v>6</v>
      </c>
      <c r="B48" s="99" t="s">
        <v>99</v>
      </c>
      <c r="C48" s="99" t="s">
        <v>98</v>
      </c>
    </row>
    <row r="49" spans="1:3">
      <c r="A49" s="100"/>
      <c r="B49" s="99"/>
      <c r="C49" s="99"/>
    </row>
    <row r="50" spans="1:3">
      <c r="A50" s="100"/>
      <c r="B50" s="99"/>
      <c r="C50" s="99"/>
    </row>
    <row r="51" spans="1:3">
      <c r="A51" s="100"/>
      <c r="B51" s="99"/>
      <c r="C51" s="99"/>
    </row>
    <row r="52" spans="1:3">
      <c r="A52" s="100"/>
      <c r="B52" s="99"/>
      <c r="C52" s="99"/>
    </row>
    <row r="53" spans="1:3">
      <c r="A53" s="99"/>
      <c r="B53" s="99"/>
      <c r="C53" s="99"/>
    </row>
  </sheetData>
  <sortState ref="A43:C50">
    <sortCondition ref="A43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41" right="0.35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AA47"/>
  <sheetViews>
    <sheetView topLeftCell="A18" workbookViewId="0">
      <selection activeCell="A3" sqref="A3:T49"/>
    </sheetView>
  </sheetViews>
  <sheetFormatPr defaultRowHeight="12.75"/>
  <cols>
    <col min="1" max="1" width="4.42578125" customWidth="1"/>
    <col min="2" max="2" width="20.85546875" customWidth="1"/>
    <col min="3" max="3" width="11.5703125" customWidth="1"/>
    <col min="4" max="4" width="7.5703125" customWidth="1"/>
    <col min="5" max="5" width="6.140625" customWidth="1"/>
    <col min="6" max="6" width="6.7109375" customWidth="1"/>
    <col min="7" max="9" width="9.140625" customWidth="1"/>
    <col min="10" max="10" width="6.140625" customWidth="1"/>
    <col min="11" max="11" width="7.5703125" customWidth="1"/>
    <col min="12" max="12" width="9.140625" customWidth="1"/>
    <col min="13" max="13" width="6.5703125" customWidth="1"/>
    <col min="14" max="14" width="7.140625" customWidth="1"/>
    <col min="15" max="15" width="9.140625" customWidth="1"/>
    <col min="16" max="16" width="6.7109375" customWidth="1"/>
    <col min="17" max="17" width="7.5703125" customWidth="1"/>
    <col min="18" max="18" width="9.140625" customWidth="1"/>
    <col min="19" max="20" width="6.5703125" customWidth="1"/>
    <col min="26" max="27" width="8.85546875" customWidth="1"/>
  </cols>
  <sheetData>
    <row r="3" spans="1:27" ht="15">
      <c r="B3" s="138" t="s">
        <v>178</v>
      </c>
    </row>
    <row r="4" spans="1:27">
      <c r="B4" t="s">
        <v>43</v>
      </c>
    </row>
    <row r="7" spans="1:27">
      <c r="B7" t="s">
        <v>15</v>
      </c>
      <c r="C7" t="s">
        <v>17</v>
      </c>
    </row>
    <row r="9" spans="1:27">
      <c r="B9" t="s">
        <v>16</v>
      </c>
    </row>
    <row r="11" spans="1:27" ht="13.5" thickBot="1"/>
    <row r="12" spans="1:27" ht="30" customHeight="1" thickBot="1">
      <c r="A12" s="107"/>
      <c r="B12" s="108"/>
      <c r="C12" s="109"/>
      <c r="D12" s="110" t="s">
        <v>39</v>
      </c>
      <c r="E12" s="111"/>
      <c r="F12" s="112"/>
      <c r="G12" s="110" t="s">
        <v>38</v>
      </c>
      <c r="H12" s="111"/>
      <c r="I12" s="111"/>
      <c r="J12" s="111"/>
      <c r="K12" s="112"/>
      <c r="L12" s="110" t="s">
        <v>3</v>
      </c>
      <c r="M12" s="111"/>
      <c r="N12" s="112"/>
      <c r="O12" s="110" t="s">
        <v>37</v>
      </c>
      <c r="P12" s="111"/>
      <c r="Q12" s="112"/>
      <c r="R12" s="113" t="s">
        <v>34</v>
      </c>
      <c r="S12" s="114"/>
      <c r="T12" s="115"/>
      <c r="U12" s="105" t="s">
        <v>14</v>
      </c>
      <c r="V12" s="106"/>
    </row>
    <row r="13" spans="1:27" ht="26.25" thickBot="1">
      <c r="A13" s="20" t="s">
        <v>0</v>
      </c>
      <c r="B13" s="21" t="s">
        <v>1</v>
      </c>
      <c r="C13" s="22" t="s">
        <v>2</v>
      </c>
      <c r="D13" s="20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35</v>
      </c>
      <c r="S13" s="21" t="s">
        <v>4</v>
      </c>
      <c r="T13" s="22" t="s">
        <v>5</v>
      </c>
      <c r="U13" s="20" t="s">
        <v>9</v>
      </c>
      <c r="V13" s="22" t="s">
        <v>4</v>
      </c>
      <c r="Z13" t="s">
        <v>10</v>
      </c>
      <c r="AA13" t="s">
        <v>11</v>
      </c>
    </row>
    <row r="14" spans="1:27">
      <c r="A14" s="42">
        <v>1</v>
      </c>
      <c r="B14" s="43" t="s">
        <v>100</v>
      </c>
      <c r="C14" s="44" t="s">
        <v>49</v>
      </c>
      <c r="D14" s="42">
        <v>4</v>
      </c>
      <c r="E14" s="43">
        <v>6</v>
      </c>
      <c r="F14" s="45">
        <f>LOOKUP($E14,$Z14:$Z40,$AA14:$AA40)</f>
        <v>21</v>
      </c>
      <c r="G14" s="42">
        <v>1.52</v>
      </c>
      <c r="H14" s="46">
        <v>1.87</v>
      </c>
      <c r="I14" s="73">
        <v>1.35</v>
      </c>
      <c r="J14" s="43">
        <v>5</v>
      </c>
      <c r="K14" s="44">
        <f>LOOKUP($J14,$Z14:$Z40,$AA14:$AA40)</f>
        <v>22</v>
      </c>
      <c r="L14" s="61">
        <v>11.9</v>
      </c>
      <c r="M14" s="43">
        <v>1</v>
      </c>
      <c r="N14" s="44">
        <f>LOOKUP($M14,$Z14:$Z40,$AA14:$AA40)</f>
        <v>30</v>
      </c>
      <c r="O14" s="42">
        <v>28.56</v>
      </c>
      <c r="P14" s="43">
        <v>5</v>
      </c>
      <c r="Q14" s="44">
        <f>LOOKUP($P14,$Z14:$Z40,$AA14:$AA40)</f>
        <v>22</v>
      </c>
      <c r="R14" s="42">
        <v>50.84</v>
      </c>
      <c r="S14" s="43">
        <v>6</v>
      </c>
      <c r="T14" s="44">
        <f>LOOKUP($S14,$Z14:$Z40,$AA14:$AA40)</f>
        <v>21</v>
      </c>
      <c r="U14" s="47">
        <f>F14+K14+N14+Q14+T14</f>
        <v>116</v>
      </c>
      <c r="V14" s="48">
        <v>5</v>
      </c>
      <c r="Z14" s="1">
        <v>1</v>
      </c>
      <c r="AA14" s="1">
        <v>30</v>
      </c>
    </row>
    <row r="15" spans="1:27">
      <c r="A15" s="3">
        <v>2</v>
      </c>
      <c r="B15" s="2" t="s">
        <v>104</v>
      </c>
      <c r="C15" s="4" t="s">
        <v>47</v>
      </c>
      <c r="D15" s="3">
        <v>13</v>
      </c>
      <c r="E15" s="2">
        <v>2</v>
      </c>
      <c r="F15" s="8">
        <f>LOOKUP($E15,$Z14:$Z40,$AA14:$AA40)</f>
        <v>27</v>
      </c>
      <c r="G15" s="3">
        <v>2.04</v>
      </c>
      <c r="H15" s="30">
        <v>2.0699999999999998</v>
      </c>
      <c r="I15" s="2">
        <v>1.51</v>
      </c>
      <c r="J15" s="2">
        <v>4</v>
      </c>
      <c r="K15" s="4">
        <f>LOOKUP($J15,$Z14:$Z40,$AA14:$AA40)</f>
        <v>23</v>
      </c>
      <c r="L15" s="3">
        <v>14.31</v>
      </c>
      <c r="M15" s="2">
        <v>4</v>
      </c>
      <c r="N15" s="4">
        <f>LOOKUP($M15,$Z14:$Z40,$AA14:$AA40)</f>
        <v>23</v>
      </c>
      <c r="O15" s="3">
        <v>25.64</v>
      </c>
      <c r="P15" s="2">
        <v>1</v>
      </c>
      <c r="Q15" s="4">
        <f>LOOKUP($P15,$Z14:$Z40,$AA14:$AA40)</f>
        <v>30</v>
      </c>
      <c r="R15" s="3">
        <v>35.54</v>
      </c>
      <c r="S15" s="2">
        <v>2</v>
      </c>
      <c r="T15" s="4">
        <f>LOOKUP($S15,$Z14:$Z40,$AA14:$AA40)</f>
        <v>27</v>
      </c>
      <c r="U15" s="18">
        <f t="shared" ref="U15:U40" si="0">F15+K15+N15+Q15+T15</f>
        <v>130</v>
      </c>
      <c r="V15" s="11">
        <v>2</v>
      </c>
      <c r="Z15" s="1">
        <v>2</v>
      </c>
      <c r="AA15" s="1">
        <v>27</v>
      </c>
    </row>
    <row r="16" spans="1:27">
      <c r="A16" s="3">
        <v>3</v>
      </c>
      <c r="B16" s="2" t="s">
        <v>101</v>
      </c>
      <c r="C16" s="4" t="s">
        <v>68</v>
      </c>
      <c r="D16" s="3">
        <v>32</v>
      </c>
      <c r="E16" s="2">
        <v>1</v>
      </c>
      <c r="F16" s="8">
        <f>LOOKUP($E16,$Z14:$Z40,$AA14:$AA40)</f>
        <v>30</v>
      </c>
      <c r="G16" s="75">
        <v>2.0699999999999998</v>
      </c>
      <c r="H16" s="2">
        <v>2.23</v>
      </c>
      <c r="I16" s="30">
        <v>2.2799999999999998</v>
      </c>
      <c r="J16" s="2">
        <v>1</v>
      </c>
      <c r="K16" s="4">
        <f>LOOKUP($J16,$Z14:$Z40,$AA14:$AA40)</f>
        <v>30</v>
      </c>
      <c r="L16" s="3">
        <v>14.36</v>
      </c>
      <c r="M16" s="2">
        <v>5</v>
      </c>
      <c r="N16" s="4">
        <f>LOOKUP($M16,$Z14:$Z40,$AA14:$AA40)</f>
        <v>22</v>
      </c>
      <c r="O16" s="3">
        <v>26.06</v>
      </c>
      <c r="P16" s="2">
        <v>2</v>
      </c>
      <c r="Q16" s="4">
        <f>LOOKUP($P16,$Z14:$Z40,$AA14:$AA40)</f>
        <v>27</v>
      </c>
      <c r="R16" s="3">
        <v>33.26</v>
      </c>
      <c r="S16" s="2">
        <v>1</v>
      </c>
      <c r="T16" s="4">
        <f>LOOKUP($S16,$Z14:$Z40,$AA14:$AA40)</f>
        <v>30</v>
      </c>
      <c r="U16" s="10">
        <f t="shared" si="0"/>
        <v>139</v>
      </c>
      <c r="V16" s="11">
        <v>1</v>
      </c>
      <c r="Z16" s="1">
        <v>3</v>
      </c>
      <c r="AA16" s="1">
        <v>25</v>
      </c>
    </row>
    <row r="17" spans="1:27">
      <c r="A17" s="3">
        <v>4</v>
      </c>
      <c r="B17" s="2" t="s">
        <v>102</v>
      </c>
      <c r="C17" s="4" t="s">
        <v>98</v>
      </c>
      <c r="D17" s="3">
        <v>13</v>
      </c>
      <c r="E17" s="2">
        <v>2</v>
      </c>
      <c r="F17" s="8">
        <f>LOOKUP($E17,$Z14:$Z41,$AA14:$AA41)</f>
        <v>27</v>
      </c>
      <c r="G17" s="3">
        <v>1.52</v>
      </c>
      <c r="H17" s="2">
        <v>2.14</v>
      </c>
      <c r="I17" s="30">
        <v>2.14</v>
      </c>
      <c r="J17" s="2">
        <v>2</v>
      </c>
      <c r="K17" s="4">
        <f>LOOKUP($J17,$Z14:$Z41,$AA14:$AA41)</f>
        <v>27</v>
      </c>
      <c r="L17" s="3">
        <v>12.84</v>
      </c>
      <c r="M17" s="2">
        <v>2</v>
      </c>
      <c r="N17" s="4">
        <f>LOOKUP($M17,$Z14:$Z41,$AA14:$AA41)</f>
        <v>27</v>
      </c>
      <c r="O17" s="3">
        <v>32.75</v>
      </c>
      <c r="P17" s="2">
        <v>6</v>
      </c>
      <c r="Q17" s="4">
        <f>LOOKUP($P17,$Z14:$Z41,$AA14:$AA41)</f>
        <v>21</v>
      </c>
      <c r="R17" s="3">
        <v>38.64</v>
      </c>
      <c r="S17" s="2">
        <v>4</v>
      </c>
      <c r="T17" s="4">
        <f>LOOKUP($S17,$Z14:$Z41,$AA14:$AA41)</f>
        <v>23</v>
      </c>
      <c r="U17" s="10">
        <f t="shared" si="0"/>
        <v>125</v>
      </c>
      <c r="V17" s="11">
        <v>4</v>
      </c>
      <c r="Z17" s="1">
        <v>4</v>
      </c>
      <c r="AA17" s="1">
        <v>23</v>
      </c>
    </row>
    <row r="18" spans="1:27">
      <c r="A18" s="3">
        <v>5</v>
      </c>
      <c r="B18" s="2" t="s">
        <v>103</v>
      </c>
      <c r="C18" s="4" t="s">
        <v>55</v>
      </c>
      <c r="D18" s="3">
        <v>5</v>
      </c>
      <c r="E18" s="2">
        <v>5</v>
      </c>
      <c r="F18" s="8">
        <f>LOOKUP($E18,$Z14:$Z42,$AA14:$AA42)</f>
        <v>22</v>
      </c>
      <c r="G18" s="3">
        <v>1.73</v>
      </c>
      <c r="H18" s="30">
        <v>1.83</v>
      </c>
      <c r="I18" s="85">
        <v>1.65</v>
      </c>
      <c r="J18" s="2">
        <v>6</v>
      </c>
      <c r="K18" s="4">
        <f>LOOKUP($J18,$Z14:$Z42,$AA14:$AA42)</f>
        <v>21</v>
      </c>
      <c r="L18" s="3">
        <v>15.13</v>
      </c>
      <c r="M18" s="2">
        <v>6</v>
      </c>
      <c r="N18" s="4">
        <f>LOOKUP($M18,$Z14:$Z42,$AA14:$AA42)</f>
        <v>21</v>
      </c>
      <c r="O18" s="3">
        <v>28.14</v>
      </c>
      <c r="P18" s="2">
        <v>4</v>
      </c>
      <c r="Q18" s="4">
        <f>LOOKUP($P18,$Z14:$Z42,$AA14:$AA42)</f>
        <v>23</v>
      </c>
      <c r="R18" s="36">
        <v>40.6</v>
      </c>
      <c r="S18" s="2">
        <v>5</v>
      </c>
      <c r="T18" s="4">
        <f>LOOKUP($S18,$Z14:$Z42,$AA14:$AA42)</f>
        <v>22</v>
      </c>
      <c r="U18" s="10">
        <f t="shared" si="0"/>
        <v>109</v>
      </c>
      <c r="V18" s="11">
        <v>6</v>
      </c>
      <c r="Z18" s="1">
        <v>5</v>
      </c>
      <c r="AA18" s="1">
        <v>22</v>
      </c>
    </row>
    <row r="19" spans="1:27" ht="13.5" thickBot="1">
      <c r="A19" s="5">
        <v>6</v>
      </c>
      <c r="B19" s="6" t="s">
        <v>105</v>
      </c>
      <c r="C19" s="7" t="s">
        <v>68</v>
      </c>
      <c r="D19" s="5">
        <v>13</v>
      </c>
      <c r="E19" s="6">
        <v>2</v>
      </c>
      <c r="F19" s="9">
        <f>LOOKUP($E19,$Z14:$Z43,$AA14:$AA43)</f>
        <v>27</v>
      </c>
      <c r="G19" s="64">
        <v>1.9</v>
      </c>
      <c r="H19" s="6">
        <v>2.02</v>
      </c>
      <c r="I19" s="31">
        <v>2.13</v>
      </c>
      <c r="J19" s="6">
        <v>3</v>
      </c>
      <c r="K19" s="7">
        <f>LOOKUP($J19,$Z14:$Z43,$AA14:$AA43)</f>
        <v>25</v>
      </c>
      <c r="L19" s="5">
        <v>14.16</v>
      </c>
      <c r="M19" s="6">
        <v>3</v>
      </c>
      <c r="N19" s="7">
        <f>LOOKUP($M19,$Z14:$Z43,$AA14:$AA43)</f>
        <v>25</v>
      </c>
      <c r="O19" s="5">
        <v>27.05</v>
      </c>
      <c r="P19" s="6">
        <v>3</v>
      </c>
      <c r="Q19" s="7">
        <f>LOOKUP($P19,$Z14:$Z43,$AA14:$AA43)</f>
        <v>25</v>
      </c>
      <c r="R19" s="5">
        <v>37.08</v>
      </c>
      <c r="S19" s="6">
        <v>3</v>
      </c>
      <c r="T19" s="7">
        <f>LOOKUP($S19,$Z14:$Z43,$AA14:$AA43)</f>
        <v>25</v>
      </c>
      <c r="U19" s="12">
        <f t="shared" si="0"/>
        <v>127</v>
      </c>
      <c r="V19" s="13">
        <v>3</v>
      </c>
      <c r="Z19" s="1">
        <v>6</v>
      </c>
      <c r="AA19" s="1">
        <v>21</v>
      </c>
    </row>
    <row r="20" spans="1:27" hidden="1">
      <c r="A20" s="14">
        <v>7</v>
      </c>
      <c r="B20" s="15"/>
      <c r="C20" s="16"/>
      <c r="D20" s="14"/>
      <c r="E20" s="15"/>
      <c r="F20" s="17" t="e">
        <f>LOOKUP($E20,$Z14:$Z44,$AA14:$AA44)</f>
        <v>#N/A</v>
      </c>
      <c r="G20" s="14"/>
      <c r="H20" s="15"/>
      <c r="I20" s="15"/>
      <c r="J20" s="15"/>
      <c r="K20" s="16" t="e">
        <f>LOOKUP($J20,$Z14:$Z44,$AA14:$AA44)</f>
        <v>#N/A</v>
      </c>
      <c r="L20" s="14"/>
      <c r="M20" s="15"/>
      <c r="N20" s="16" t="e">
        <f>LOOKUP($M20,$Z14:$Z44,$AA14:$AA44)</f>
        <v>#N/A</v>
      </c>
      <c r="O20" s="14"/>
      <c r="P20" s="15"/>
      <c r="Q20" s="16" t="e">
        <f>LOOKUP($P20,$Z14:$Z44,$AA14:$AA44)</f>
        <v>#N/A</v>
      </c>
      <c r="R20" s="14"/>
      <c r="S20" s="15"/>
      <c r="T20" s="16" t="e">
        <f>LOOKUP($S20,$Z14:$Z44,$AA14:$AA44)</f>
        <v>#N/A</v>
      </c>
      <c r="U20" s="18" t="e">
        <f t="shared" si="0"/>
        <v>#N/A</v>
      </c>
      <c r="V20" s="19"/>
      <c r="Z20" s="1">
        <v>7</v>
      </c>
      <c r="AA20" s="1">
        <v>20</v>
      </c>
    </row>
    <row r="21" spans="1:27" hidden="1">
      <c r="A21" s="3">
        <v>8</v>
      </c>
      <c r="B21" s="2"/>
      <c r="C21" s="4"/>
      <c r="D21" s="3"/>
      <c r="E21" s="2"/>
      <c r="F21" s="8" t="e">
        <f>LOOKUP($E21,$Z14:$Z45,$AA14:$AA45)</f>
        <v>#N/A</v>
      </c>
      <c r="G21" s="3"/>
      <c r="H21" s="2"/>
      <c r="I21" s="2"/>
      <c r="J21" s="2"/>
      <c r="K21" s="4" t="e">
        <f>LOOKUP($J21,$Z14:$Z45,$AA14:$AA45)</f>
        <v>#N/A</v>
      </c>
      <c r="L21" s="3"/>
      <c r="M21" s="2"/>
      <c r="N21" s="4" t="e">
        <f>LOOKUP($M21,$Z14:$Z45,$AA14:$AA45)</f>
        <v>#N/A</v>
      </c>
      <c r="O21" s="3"/>
      <c r="P21" s="2"/>
      <c r="Q21" s="4" t="e">
        <f>LOOKUP($P21,$Z14:$Z45,$AA14:$AA45)</f>
        <v>#N/A</v>
      </c>
      <c r="R21" s="3"/>
      <c r="S21" s="2"/>
      <c r="T21" s="4" t="e">
        <f>LOOKUP($S21,$Z14:$Z45,$AA14:$AA45)</f>
        <v>#N/A</v>
      </c>
      <c r="U21" s="18" t="e">
        <f t="shared" si="0"/>
        <v>#N/A</v>
      </c>
      <c r="V21" s="11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"/>
      <c r="H22" s="2"/>
      <c r="I22" s="2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8" t="e">
        <f t="shared" si="0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8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8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8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8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8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8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8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8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8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8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8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8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8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8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8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8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8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8" t="e">
        <f t="shared" si="0"/>
        <v>#N/A</v>
      </c>
      <c r="V40" s="13"/>
      <c r="Z40" s="1">
        <v>27</v>
      </c>
      <c r="AA40" s="1">
        <v>0</v>
      </c>
    </row>
    <row r="42" spans="1:27">
      <c r="A42">
        <v>1</v>
      </c>
      <c r="B42" s="99" t="s">
        <v>101</v>
      </c>
      <c r="C42" s="99" t="s">
        <v>68</v>
      </c>
    </row>
    <row r="43" spans="1:27">
      <c r="A43">
        <v>2</v>
      </c>
      <c r="B43" s="99" t="s">
        <v>104</v>
      </c>
      <c r="C43" s="99" t="s">
        <v>47</v>
      </c>
    </row>
    <row r="44" spans="1:27">
      <c r="A44">
        <v>3</v>
      </c>
      <c r="B44" t="s">
        <v>105</v>
      </c>
      <c r="C44" t="s">
        <v>68</v>
      </c>
    </row>
    <row r="45" spans="1:27">
      <c r="A45">
        <v>4</v>
      </c>
      <c r="B45" s="99" t="s">
        <v>102</v>
      </c>
      <c r="C45" s="99" t="s">
        <v>98</v>
      </c>
    </row>
    <row r="46" spans="1:27">
      <c r="A46">
        <v>5</v>
      </c>
      <c r="B46" s="99" t="s">
        <v>100</v>
      </c>
      <c r="C46" s="99" t="s">
        <v>49</v>
      </c>
    </row>
    <row r="47" spans="1:27">
      <c r="A47">
        <v>6</v>
      </c>
      <c r="B47" t="s">
        <v>103</v>
      </c>
      <c r="C47" t="s">
        <v>55</v>
      </c>
    </row>
  </sheetData>
  <sortState ref="A42:C48">
    <sortCondition ref="A42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42" right="0.4" top="1.2204724409448819" bottom="1.5748031496062993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AA48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0.85546875" customWidth="1"/>
    <col min="3" max="3" width="11.5703125" customWidth="1"/>
    <col min="4" max="4" width="7.7109375" customWidth="1"/>
    <col min="5" max="5" width="5.42578125" customWidth="1"/>
    <col min="6" max="6" width="7.28515625" customWidth="1"/>
    <col min="7" max="7" width="7.7109375" customWidth="1"/>
    <col min="8" max="8" width="8" customWidth="1"/>
    <col min="9" max="9" width="7.7109375" customWidth="1"/>
    <col min="10" max="10" width="6.5703125" customWidth="1"/>
    <col min="11" max="11" width="7.28515625" customWidth="1"/>
    <col min="12" max="12" width="9.140625" customWidth="1"/>
    <col min="13" max="13" width="6.28515625" customWidth="1"/>
    <col min="14" max="14" width="7" customWidth="1"/>
    <col min="15" max="15" width="9.140625" customWidth="1"/>
    <col min="16" max="16" width="6.5703125" customWidth="1"/>
    <col min="17" max="17" width="7.42578125" customWidth="1"/>
    <col min="18" max="18" width="9.140625" customWidth="1"/>
    <col min="19" max="19" width="6.5703125" customWidth="1"/>
    <col min="20" max="20" width="6.7109375" customWidth="1"/>
    <col min="26" max="27" width="8.85546875" customWidth="1"/>
  </cols>
  <sheetData>
    <row r="3" spans="1:27" ht="15">
      <c r="B3" s="138" t="s">
        <v>178</v>
      </c>
    </row>
    <row r="4" spans="1:27">
      <c r="B4" t="s">
        <v>43</v>
      </c>
    </row>
    <row r="7" spans="1:27">
      <c r="B7" t="s">
        <v>15</v>
      </c>
      <c r="C7" t="s">
        <v>18</v>
      </c>
    </row>
    <row r="9" spans="1:27">
      <c r="B9" t="s">
        <v>16</v>
      </c>
    </row>
    <row r="11" spans="1:27" ht="13.5" thickBot="1"/>
    <row r="12" spans="1:27" ht="30.75" customHeight="1" thickBot="1">
      <c r="A12" s="107"/>
      <c r="B12" s="108"/>
      <c r="C12" s="109"/>
      <c r="D12" s="110" t="s">
        <v>39</v>
      </c>
      <c r="E12" s="111"/>
      <c r="F12" s="112"/>
      <c r="G12" s="110" t="s">
        <v>38</v>
      </c>
      <c r="H12" s="111"/>
      <c r="I12" s="111"/>
      <c r="J12" s="111"/>
      <c r="K12" s="112"/>
      <c r="L12" s="110" t="s">
        <v>3</v>
      </c>
      <c r="M12" s="111"/>
      <c r="N12" s="112"/>
      <c r="O12" s="110" t="s">
        <v>37</v>
      </c>
      <c r="P12" s="111"/>
      <c r="Q12" s="112"/>
      <c r="R12" s="113" t="s">
        <v>34</v>
      </c>
      <c r="S12" s="114"/>
      <c r="T12" s="115"/>
      <c r="U12" s="105" t="s">
        <v>14</v>
      </c>
      <c r="V12" s="106"/>
    </row>
    <row r="13" spans="1:27" ht="26.25" thickBot="1">
      <c r="A13" s="20" t="s">
        <v>0</v>
      </c>
      <c r="B13" s="21" t="s">
        <v>1</v>
      </c>
      <c r="C13" s="22" t="s">
        <v>2</v>
      </c>
      <c r="D13" s="49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35</v>
      </c>
      <c r="S13" s="21" t="s">
        <v>4</v>
      </c>
      <c r="T13" s="22" t="s">
        <v>5</v>
      </c>
      <c r="U13" s="79" t="s">
        <v>9</v>
      </c>
      <c r="V13" s="80" t="s">
        <v>4</v>
      </c>
      <c r="Z13" t="s">
        <v>10</v>
      </c>
      <c r="AA13" t="s">
        <v>11</v>
      </c>
    </row>
    <row r="14" spans="1:27">
      <c r="A14" s="42">
        <v>1</v>
      </c>
      <c r="B14" s="43" t="s">
        <v>106</v>
      </c>
      <c r="C14" s="44" t="s">
        <v>55</v>
      </c>
      <c r="D14" s="50">
        <v>30</v>
      </c>
      <c r="E14" s="43">
        <v>1</v>
      </c>
      <c r="F14" s="53">
        <f>LOOKUP($E14,$Z14:$Z40,$AA14:$AA40)</f>
        <v>30</v>
      </c>
      <c r="G14" s="42">
        <v>2.34</v>
      </c>
      <c r="H14" s="62">
        <v>2.4</v>
      </c>
      <c r="I14" s="43">
        <v>2.34</v>
      </c>
      <c r="J14" s="43">
        <v>3</v>
      </c>
      <c r="K14" s="44">
        <f>LOOKUP($J14,$Z14:$Z40,$AA14:$AA40)</f>
        <v>25</v>
      </c>
      <c r="L14" s="50">
        <v>0</v>
      </c>
      <c r="M14" s="43">
        <v>3</v>
      </c>
      <c r="N14" s="56">
        <f>LOOKUP($M14,$Z14:$Z40,$AA14:$AA40)</f>
        <v>25</v>
      </c>
      <c r="O14" s="42">
        <v>30.06</v>
      </c>
      <c r="P14" s="43">
        <v>3</v>
      </c>
      <c r="Q14" s="44">
        <f>LOOKUP($P14,$Z14:$Z40,$AA14:$AA40)</f>
        <v>25</v>
      </c>
      <c r="R14" s="50">
        <v>38.409999999999997</v>
      </c>
      <c r="S14" s="43">
        <v>3</v>
      </c>
      <c r="T14" s="56">
        <f>LOOKUP($S14,$Z14:$Z40,$AA14:$AA40)</f>
        <v>25</v>
      </c>
      <c r="U14" s="47">
        <f>F14+K14+N14+Q14+T14</f>
        <v>130</v>
      </c>
      <c r="V14" s="48">
        <v>3</v>
      </c>
      <c r="Z14" s="1">
        <v>1</v>
      </c>
      <c r="AA14" s="1">
        <v>30</v>
      </c>
    </row>
    <row r="15" spans="1:27">
      <c r="A15" s="3">
        <v>2</v>
      </c>
      <c r="B15" s="2" t="s">
        <v>107</v>
      </c>
      <c r="C15" s="4" t="s">
        <v>51</v>
      </c>
      <c r="D15" s="51">
        <v>20</v>
      </c>
      <c r="E15" s="2">
        <v>2</v>
      </c>
      <c r="F15" s="54">
        <f>LOOKUP($E15,$Z14:$Z40,$AA14:$AA40)</f>
        <v>27</v>
      </c>
      <c r="G15" s="41">
        <v>2.2999999999999998</v>
      </c>
      <c r="H15" s="2">
        <v>2.4700000000000002</v>
      </c>
      <c r="I15" s="37">
        <v>2.5</v>
      </c>
      <c r="J15" s="2">
        <v>2</v>
      </c>
      <c r="K15" s="4">
        <f>LOOKUP($J15,$Z14:$Z40,$AA14:$AA40)</f>
        <v>27</v>
      </c>
      <c r="L15" s="78">
        <v>12.25</v>
      </c>
      <c r="M15" s="2">
        <v>1</v>
      </c>
      <c r="N15" s="57">
        <f>LOOKUP($M15,$Z14:$Z40,$AA14:$AA40)</f>
        <v>30</v>
      </c>
      <c r="O15" s="36">
        <v>25.38</v>
      </c>
      <c r="P15" s="2">
        <v>1</v>
      </c>
      <c r="Q15" s="4">
        <f>LOOKUP($P15,$Z14:$Z40,$AA14:$AA40)</f>
        <v>30</v>
      </c>
      <c r="R15" s="51">
        <v>29.85</v>
      </c>
      <c r="S15" s="2">
        <v>1</v>
      </c>
      <c r="T15" s="57">
        <f>LOOKUP($S15,$Z14:$Z40,$AA14:$AA40)</f>
        <v>30</v>
      </c>
      <c r="U15" s="10">
        <f t="shared" ref="U15:U18" si="0">F15+K15+N15+Q15+T15</f>
        <v>144</v>
      </c>
      <c r="V15" s="11">
        <v>1</v>
      </c>
      <c r="Z15" s="1">
        <v>2</v>
      </c>
      <c r="AA15" s="1">
        <v>27</v>
      </c>
    </row>
    <row r="16" spans="1:27" ht="13.5" thickBot="1">
      <c r="A16" s="5">
        <v>3</v>
      </c>
      <c r="B16" s="6" t="s">
        <v>108</v>
      </c>
      <c r="C16" s="7" t="s">
        <v>96</v>
      </c>
      <c r="D16" s="52">
        <v>18</v>
      </c>
      <c r="E16" s="6">
        <v>3</v>
      </c>
      <c r="F16" s="55">
        <f>LOOKUP($E16,$Z14:$Z40,$AA14:$AA40)</f>
        <v>25</v>
      </c>
      <c r="G16" s="74">
        <v>2.46</v>
      </c>
      <c r="H16" s="31">
        <v>2.54</v>
      </c>
      <c r="I16" s="72">
        <v>2.5099999999999998</v>
      </c>
      <c r="J16" s="6">
        <v>1</v>
      </c>
      <c r="K16" s="7">
        <f>LOOKUP($J16,$Z14:$Z40,$AA14:$AA40)</f>
        <v>30</v>
      </c>
      <c r="L16" s="52">
        <v>12.54</v>
      </c>
      <c r="M16" s="6">
        <v>2</v>
      </c>
      <c r="N16" s="58">
        <f>LOOKUP($M16,$Z14:$Z40,$AA14:$AA40)</f>
        <v>27</v>
      </c>
      <c r="O16" s="64">
        <v>26.01</v>
      </c>
      <c r="P16" s="6">
        <v>2</v>
      </c>
      <c r="Q16" s="7">
        <f>LOOKUP($P16,$Z14:$Z40,$AA14:$AA40)</f>
        <v>27</v>
      </c>
      <c r="R16" s="52">
        <v>33.83</v>
      </c>
      <c r="S16" s="6">
        <v>2</v>
      </c>
      <c r="T16" s="58">
        <f>LOOKUP($S16,$Z14:$Z40,$AA14:$AA40)</f>
        <v>27</v>
      </c>
      <c r="U16" s="12">
        <f t="shared" si="0"/>
        <v>136</v>
      </c>
      <c r="V16" s="13">
        <v>2</v>
      </c>
      <c r="Z16" s="1">
        <v>3</v>
      </c>
      <c r="AA16" s="1">
        <v>25</v>
      </c>
    </row>
    <row r="17" spans="1:27" hidden="1">
      <c r="A17" s="14">
        <v>4</v>
      </c>
      <c r="B17" s="15"/>
      <c r="C17" s="16"/>
      <c r="D17" s="130"/>
      <c r="E17" s="15"/>
      <c r="F17" s="136" t="e">
        <f>LOOKUP($E17,$Z14:$Z41,$AA14:$AA41)</f>
        <v>#N/A</v>
      </c>
      <c r="G17" s="14"/>
      <c r="H17" s="15"/>
      <c r="I17" s="29"/>
      <c r="J17" s="15"/>
      <c r="K17" s="16" t="e">
        <f>LOOKUP($J17,$Z14:$Z41,$AA14:$AA41)</f>
        <v>#N/A</v>
      </c>
      <c r="L17" s="130"/>
      <c r="M17" s="15"/>
      <c r="N17" s="137" t="e">
        <f>LOOKUP($M17,$Z14:$Z41,$AA14:$AA41)</f>
        <v>#N/A</v>
      </c>
      <c r="O17" s="14"/>
      <c r="P17" s="15"/>
      <c r="Q17" s="16" t="e">
        <f>LOOKUP($P17,$Z14:$Z41,$AA14:$AA41)</f>
        <v>#N/A</v>
      </c>
      <c r="R17" s="133"/>
      <c r="S17" s="15"/>
      <c r="T17" s="137" t="e">
        <f>LOOKUP($S17,$Z14:$Z41,$AA14:$AA41)</f>
        <v>#N/A</v>
      </c>
      <c r="U17" s="18" t="e">
        <f t="shared" si="0"/>
        <v>#N/A</v>
      </c>
      <c r="V17" s="19"/>
      <c r="Z17" s="1">
        <v>4</v>
      </c>
      <c r="AA17" s="1">
        <v>23</v>
      </c>
    </row>
    <row r="18" spans="1:27" ht="13.5" hidden="1" thickBot="1">
      <c r="A18" s="5">
        <v>5</v>
      </c>
      <c r="B18" s="6"/>
      <c r="C18" s="7"/>
      <c r="D18" s="52"/>
      <c r="E18" s="6"/>
      <c r="F18" s="55" t="e">
        <f>LOOKUP($E18,$Z14:$Z42,$AA14:$AA42)</f>
        <v>#N/A</v>
      </c>
      <c r="G18" s="12"/>
      <c r="H18" s="6"/>
      <c r="I18" s="6"/>
      <c r="J18" s="6"/>
      <c r="K18" s="7" t="e">
        <f>LOOKUP($J18,$Z14:$Z42,$AA14:$AA42)</f>
        <v>#N/A</v>
      </c>
      <c r="L18" s="77"/>
      <c r="M18" s="6"/>
      <c r="N18" s="58" t="e">
        <f>LOOKUP($M18,$Z14:$Z42,$AA14:$AA42)</f>
        <v>#N/A</v>
      </c>
      <c r="O18" s="5"/>
      <c r="P18" s="6"/>
      <c r="Q18" s="7" t="e">
        <f>LOOKUP($P18,$Z14:$Z42,$AA14:$AA42)</f>
        <v>#N/A</v>
      </c>
      <c r="R18" s="52"/>
      <c r="S18" s="6"/>
      <c r="T18" s="58" t="e">
        <f>LOOKUP($S18,$Z14:$Z42,$AA14:$AA42)</f>
        <v>#N/A</v>
      </c>
      <c r="U18" s="12" t="e">
        <f t="shared" si="0"/>
        <v>#N/A</v>
      </c>
      <c r="V18" s="13"/>
      <c r="Z18" s="1">
        <v>5</v>
      </c>
      <c r="AA18" s="1">
        <v>22</v>
      </c>
    </row>
    <row r="19" spans="1:27" hidden="1">
      <c r="A19" s="14">
        <v>6</v>
      </c>
      <c r="B19" s="15"/>
      <c r="C19" s="16"/>
      <c r="D19" s="14"/>
      <c r="E19" s="15"/>
      <c r="F19" s="17" t="e">
        <f>LOOKUP($E19,$Z14:$Z43,$AA14:$AA43)</f>
        <v>#N/A</v>
      </c>
      <c r="G19" s="14"/>
      <c r="H19" s="15"/>
      <c r="I19" s="15"/>
      <c r="J19" s="15"/>
      <c r="K19" s="16" t="e">
        <f>LOOKUP($J19,$Z14:$Z43,$AA14:$AA43)</f>
        <v>#N/A</v>
      </c>
      <c r="L19" s="14"/>
      <c r="M19" s="15"/>
      <c r="N19" s="16" t="e">
        <f>LOOKUP($M19,$Z14:$Z43,$AA14:$AA43)</f>
        <v>#N/A</v>
      </c>
      <c r="O19" s="14"/>
      <c r="P19" s="15"/>
      <c r="Q19" s="16" t="e">
        <f>LOOKUP($P19,$Z14:$Z43,$AA14:$AA43)</f>
        <v>#N/A</v>
      </c>
      <c r="R19" s="14"/>
      <c r="S19" s="15"/>
      <c r="T19" s="16" t="e">
        <f>LOOKUP($S19,$Z14:$Z43,$AA14:$AA43)</f>
        <v>#N/A</v>
      </c>
      <c r="U19" s="18" t="e">
        <f t="shared" ref="U19:U40" si="1">F19+K19+N19+Q19+T19</f>
        <v>#N/A</v>
      </c>
      <c r="V19" s="19"/>
      <c r="Z19" s="1">
        <v>6</v>
      </c>
      <c r="AA19" s="1">
        <v>21</v>
      </c>
    </row>
    <row r="20" spans="1:27" hidden="1">
      <c r="A20" s="3">
        <v>7</v>
      </c>
      <c r="B20" s="2"/>
      <c r="C20" s="4"/>
      <c r="D20" s="3"/>
      <c r="E20" s="2"/>
      <c r="F20" s="8" t="e">
        <f>LOOKUP($E20,$Z14:$Z44,$AA14:$AA44)</f>
        <v>#N/A</v>
      </c>
      <c r="G20" s="3"/>
      <c r="H20" s="2"/>
      <c r="I20" s="2"/>
      <c r="J20" s="2"/>
      <c r="K20" s="4" t="e">
        <f>LOOKUP($J20,$Z14:$Z44,$AA14:$AA44)</f>
        <v>#N/A</v>
      </c>
      <c r="L20" s="3"/>
      <c r="M20" s="2"/>
      <c r="N20" s="4" t="e">
        <f>LOOKUP($M20,$Z14:$Z44,$AA14:$AA44)</f>
        <v>#N/A</v>
      </c>
      <c r="O20" s="3"/>
      <c r="P20" s="2"/>
      <c r="Q20" s="4" t="e">
        <f>LOOKUP($P20,$Z14:$Z44,$AA14:$AA44)</f>
        <v>#N/A</v>
      </c>
      <c r="R20" s="3"/>
      <c r="S20" s="2"/>
      <c r="T20" s="4" t="e">
        <f>LOOKUP($S20,$Z14:$Z44,$AA14:$AA44)</f>
        <v>#N/A</v>
      </c>
      <c r="U20" s="10" t="e">
        <f t="shared" si="1"/>
        <v>#N/A</v>
      </c>
      <c r="V20" s="11"/>
      <c r="Z20" s="1">
        <v>7</v>
      </c>
      <c r="AA20" s="1">
        <v>20</v>
      </c>
    </row>
    <row r="21" spans="1:27" hidden="1">
      <c r="A21" s="3">
        <v>8</v>
      </c>
      <c r="B21" s="2"/>
      <c r="C21" s="4"/>
      <c r="D21" s="3"/>
      <c r="E21" s="2"/>
      <c r="F21" s="8" t="e">
        <f>LOOKUP($E21,$Z14:$Z45,$AA14:$AA45)</f>
        <v>#N/A</v>
      </c>
      <c r="G21" s="3"/>
      <c r="H21" s="2"/>
      <c r="I21" s="2"/>
      <c r="J21" s="2"/>
      <c r="K21" s="4" t="e">
        <f>LOOKUP($J21,$Z14:$Z45,$AA14:$AA45)</f>
        <v>#N/A</v>
      </c>
      <c r="L21" s="3"/>
      <c r="M21" s="2"/>
      <c r="N21" s="4" t="e">
        <f>LOOKUP($M21,$Z14:$Z45,$AA14:$AA45)</f>
        <v>#N/A</v>
      </c>
      <c r="O21" s="3"/>
      <c r="P21" s="2"/>
      <c r="Q21" s="4" t="e">
        <f>LOOKUP($P21,$Z14:$Z45,$AA14:$AA45)</f>
        <v>#N/A</v>
      </c>
      <c r="R21" s="3"/>
      <c r="S21" s="2"/>
      <c r="T21" s="4" t="e">
        <f>LOOKUP($S21,$Z14:$Z45,$AA14:$AA45)</f>
        <v>#N/A</v>
      </c>
      <c r="U21" s="10" t="e">
        <f t="shared" si="1"/>
        <v>#N/A</v>
      </c>
      <c r="V21" s="11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"/>
      <c r="H22" s="2"/>
      <c r="I22" s="2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0" t="e">
        <f t="shared" si="1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1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1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1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1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1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1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1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1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1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1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1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1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1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1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1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1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1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1"/>
        <v>#N/A</v>
      </c>
      <c r="V40" s="13"/>
      <c r="Z40" s="1">
        <v>27</v>
      </c>
      <c r="AA40" s="1">
        <v>0</v>
      </c>
    </row>
    <row r="43" spans="1:27">
      <c r="A43" s="100"/>
      <c r="B43" s="99"/>
      <c r="C43" s="99"/>
    </row>
    <row r="45" spans="1:27">
      <c r="A45">
        <v>1</v>
      </c>
      <c r="B45" s="99" t="s">
        <v>107</v>
      </c>
      <c r="C45" s="99" t="s">
        <v>51</v>
      </c>
    </row>
    <row r="46" spans="1:27">
      <c r="A46">
        <v>2</v>
      </c>
      <c r="B46" s="99" t="s">
        <v>108</v>
      </c>
      <c r="C46" s="99" t="s">
        <v>96</v>
      </c>
    </row>
    <row r="47" spans="1:27">
      <c r="A47">
        <v>3</v>
      </c>
      <c r="B47" s="99" t="s">
        <v>106</v>
      </c>
      <c r="C47" s="99" t="s">
        <v>55</v>
      </c>
    </row>
    <row r="48" spans="1:27">
      <c r="A48" s="99"/>
      <c r="B48" s="99"/>
      <c r="C48" s="99"/>
    </row>
  </sheetData>
  <sortState ref="A45:C46">
    <sortCondition ref="A44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39" right="0.74803149606299213" top="0.98425196850393704" bottom="2.0472440944881889" header="0.51181102362204722" footer="0.51181102362204722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3:AA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0.85546875" customWidth="1"/>
    <col min="3" max="3" width="11.5703125" customWidth="1"/>
    <col min="4" max="5" width="8.140625" customWidth="1"/>
    <col min="6" max="6" width="9.140625" customWidth="1"/>
    <col min="7" max="7" width="7.5703125" customWidth="1"/>
    <col min="8" max="8" width="7.28515625" customWidth="1"/>
    <col min="9" max="9" width="7.85546875" customWidth="1"/>
    <col min="10" max="10" width="6.42578125" customWidth="1"/>
    <col min="11" max="11" width="7.42578125" customWidth="1"/>
    <col min="12" max="12" width="9.140625" customWidth="1"/>
    <col min="13" max="13" width="6.42578125" customWidth="1"/>
    <col min="14" max="14" width="6.85546875" customWidth="1"/>
    <col min="15" max="15" width="9.140625" customWidth="1"/>
    <col min="16" max="16" width="6.28515625" customWidth="1"/>
    <col min="17" max="17" width="6.85546875" customWidth="1"/>
    <col min="18" max="18" width="9.140625" customWidth="1"/>
    <col min="19" max="19" width="7.140625" customWidth="1"/>
    <col min="20" max="20" width="6.7109375" customWidth="1"/>
    <col min="26" max="27" width="8.85546875" customWidth="1"/>
  </cols>
  <sheetData>
    <row r="3" spans="1:27" ht="15">
      <c r="B3" s="138" t="s">
        <v>178</v>
      </c>
    </row>
    <row r="4" spans="1:27">
      <c r="B4" t="s">
        <v>43</v>
      </c>
    </row>
    <row r="7" spans="1:27">
      <c r="B7" t="s">
        <v>15</v>
      </c>
      <c r="C7" t="s">
        <v>19</v>
      </c>
    </row>
    <row r="9" spans="1:27">
      <c r="B9" t="s">
        <v>16</v>
      </c>
    </row>
    <row r="11" spans="1:27" ht="13.5" thickBot="1"/>
    <row r="12" spans="1:27" ht="32.25" customHeight="1" thickBot="1">
      <c r="A12" s="107"/>
      <c r="B12" s="108"/>
      <c r="C12" s="109"/>
      <c r="D12" s="110" t="s">
        <v>39</v>
      </c>
      <c r="E12" s="111"/>
      <c r="F12" s="112"/>
      <c r="G12" s="110" t="s">
        <v>38</v>
      </c>
      <c r="H12" s="111"/>
      <c r="I12" s="111"/>
      <c r="J12" s="111"/>
      <c r="K12" s="112"/>
      <c r="L12" s="110" t="s">
        <v>3</v>
      </c>
      <c r="M12" s="111"/>
      <c r="N12" s="112"/>
      <c r="O12" s="110" t="s">
        <v>36</v>
      </c>
      <c r="P12" s="111"/>
      <c r="Q12" s="112"/>
      <c r="R12" s="113" t="s">
        <v>34</v>
      </c>
      <c r="S12" s="114"/>
      <c r="T12" s="115"/>
      <c r="U12" s="105" t="s">
        <v>14</v>
      </c>
      <c r="V12" s="106"/>
    </row>
    <row r="13" spans="1:27" ht="26.25" thickBot="1">
      <c r="A13" s="20" t="s">
        <v>0</v>
      </c>
      <c r="B13" s="21" t="s">
        <v>1</v>
      </c>
      <c r="C13" s="22" t="s">
        <v>2</v>
      </c>
      <c r="D13" s="20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35</v>
      </c>
      <c r="S13" s="21" t="s">
        <v>4</v>
      </c>
      <c r="T13" s="22" t="s">
        <v>5</v>
      </c>
      <c r="U13" s="20" t="s">
        <v>9</v>
      </c>
      <c r="V13" s="22" t="s">
        <v>4</v>
      </c>
      <c r="Z13" t="s">
        <v>10</v>
      </c>
      <c r="AA13" t="s">
        <v>11</v>
      </c>
    </row>
    <row r="14" spans="1:27">
      <c r="A14" s="42">
        <v>1</v>
      </c>
      <c r="B14" s="43" t="s">
        <v>109</v>
      </c>
      <c r="C14" s="44" t="s">
        <v>96</v>
      </c>
      <c r="D14" s="42">
        <v>23</v>
      </c>
      <c r="E14" s="43">
        <v>3</v>
      </c>
      <c r="F14" s="45">
        <f>LOOKUP($E14,$Z14:$Z40,$AA14:$AA40)</f>
        <v>25</v>
      </c>
      <c r="G14" s="93">
        <v>2.35</v>
      </c>
      <c r="H14" s="43">
        <v>2.38</v>
      </c>
      <c r="I14" s="46">
        <v>2.42</v>
      </c>
      <c r="J14" s="43">
        <v>1</v>
      </c>
      <c r="K14" s="44">
        <f>LOOKUP($J14,$Z14:$Z40,$AA14:$AA40)</f>
        <v>30</v>
      </c>
      <c r="L14" s="42">
        <v>11.96</v>
      </c>
      <c r="M14" s="43">
        <v>1</v>
      </c>
      <c r="N14" s="44">
        <f>LOOKUP($M14,$Z14:$Z40,$AA14:$AA40)</f>
        <v>30</v>
      </c>
      <c r="O14" s="42">
        <v>25.07</v>
      </c>
      <c r="P14" s="43">
        <v>1</v>
      </c>
      <c r="Q14" s="44">
        <f>LOOKUP($P14,$Z14:$Z40,$AA14:$AA40)</f>
        <v>30</v>
      </c>
      <c r="R14" s="42">
        <v>32.369999999999997</v>
      </c>
      <c r="S14" s="43">
        <v>3</v>
      </c>
      <c r="T14" s="44">
        <f>LOOKUP($S14,$Z14:$Z40,$AA14:$AA40)</f>
        <v>25</v>
      </c>
      <c r="U14" s="47">
        <f>F14+K14+N14+Q14+T14</f>
        <v>140</v>
      </c>
      <c r="V14" s="48">
        <v>1</v>
      </c>
      <c r="Z14" s="1">
        <v>1</v>
      </c>
      <c r="AA14" s="1">
        <v>30</v>
      </c>
    </row>
    <row r="15" spans="1:27">
      <c r="A15" s="3">
        <v>2</v>
      </c>
      <c r="B15" s="2" t="s">
        <v>110</v>
      </c>
      <c r="C15" s="4" t="s">
        <v>86</v>
      </c>
      <c r="D15" s="3">
        <v>20</v>
      </c>
      <c r="E15" s="2">
        <v>4</v>
      </c>
      <c r="F15" s="8">
        <f>LOOKUP($E15,$Z14:$Z40,$AA14:$AA40)</f>
        <v>23</v>
      </c>
      <c r="G15" s="3">
        <v>2.15</v>
      </c>
      <c r="H15" s="30">
        <v>2.19</v>
      </c>
      <c r="I15" s="2">
        <v>2.19</v>
      </c>
      <c r="J15" s="2">
        <v>4</v>
      </c>
      <c r="K15" s="4">
        <f>LOOKUP($J15,$Z14:$Z40,$AA14:$AA40)</f>
        <v>23</v>
      </c>
      <c r="L15" s="3">
        <v>12.25</v>
      </c>
      <c r="M15" s="2">
        <v>2</v>
      </c>
      <c r="N15" s="4">
        <f>LOOKUP($M15,$Z14:$Z40,$AA14:$AA40)</f>
        <v>27</v>
      </c>
      <c r="O15" s="3">
        <v>26.68</v>
      </c>
      <c r="P15" s="2">
        <v>4</v>
      </c>
      <c r="Q15" s="4">
        <f>LOOKUP($P15,$Z14:$Z40,$AA14:$AA40)</f>
        <v>23</v>
      </c>
      <c r="R15" s="3">
        <v>31.71</v>
      </c>
      <c r="S15" s="2">
        <v>2</v>
      </c>
      <c r="T15" s="4">
        <f>LOOKUP($S15,$Z14:$Z40,$AA14:$AA40)</f>
        <v>27</v>
      </c>
      <c r="U15" s="18">
        <f t="shared" ref="U15:U19" si="0">F15+K15+N15+Q15+T15</f>
        <v>123</v>
      </c>
      <c r="V15" s="11">
        <v>4</v>
      </c>
      <c r="Z15" s="1">
        <v>2</v>
      </c>
      <c r="AA15" s="1">
        <v>27</v>
      </c>
    </row>
    <row r="16" spans="1:27">
      <c r="A16" s="3">
        <v>3</v>
      </c>
      <c r="B16" s="2" t="s">
        <v>111</v>
      </c>
      <c r="C16" s="4" t="s">
        <v>55</v>
      </c>
      <c r="D16" s="3">
        <v>27</v>
      </c>
      <c r="E16" s="2">
        <v>2</v>
      </c>
      <c r="F16" s="8">
        <f>LOOKUP($E16,$Z14:$Z40,$AA14:$AA40)</f>
        <v>27</v>
      </c>
      <c r="G16" s="3">
        <v>1.89</v>
      </c>
      <c r="H16" s="2">
        <v>2.15</v>
      </c>
      <c r="I16" s="30">
        <v>2.2400000000000002</v>
      </c>
      <c r="J16" s="2">
        <v>3</v>
      </c>
      <c r="K16" s="4">
        <f>LOOKUP($J16,$Z14:$Z40,$AA14:$AA40)</f>
        <v>25</v>
      </c>
      <c r="L16" s="36">
        <v>15.4</v>
      </c>
      <c r="M16" s="2">
        <v>3</v>
      </c>
      <c r="N16" s="4">
        <f>LOOKUP($M16,$Z14:$Z40,$AA14:$AA40)</f>
        <v>25</v>
      </c>
      <c r="O16" s="3">
        <v>25.93</v>
      </c>
      <c r="P16" s="2">
        <v>3</v>
      </c>
      <c r="Q16" s="4">
        <f>LOOKUP($P16,$Z14:$Z40,$AA14:$AA40)</f>
        <v>25</v>
      </c>
      <c r="R16" s="3">
        <v>31.65</v>
      </c>
      <c r="S16" s="2">
        <v>1</v>
      </c>
      <c r="T16" s="4">
        <f>LOOKUP($S16,$Z14:$Z40,$AA14:$AA40)</f>
        <v>30</v>
      </c>
      <c r="U16" s="18">
        <f t="shared" si="0"/>
        <v>132</v>
      </c>
      <c r="V16" s="11">
        <v>2</v>
      </c>
      <c r="Z16" s="1">
        <v>3</v>
      </c>
      <c r="AA16" s="1">
        <v>25</v>
      </c>
    </row>
    <row r="17" spans="1:27" ht="13.5" thickBot="1">
      <c r="A17" s="5">
        <v>4</v>
      </c>
      <c r="B17" s="6" t="s">
        <v>112</v>
      </c>
      <c r="C17" s="7" t="s">
        <v>51</v>
      </c>
      <c r="D17" s="5">
        <v>31</v>
      </c>
      <c r="E17" s="6">
        <v>1</v>
      </c>
      <c r="F17" s="9">
        <f>LOOKUP($E17,$Z14:$Z41,$AA14:$AA41)</f>
        <v>30</v>
      </c>
      <c r="G17" s="74">
        <v>2.3199999999999998</v>
      </c>
      <c r="H17" s="6">
        <v>2.4300000000000002</v>
      </c>
      <c r="I17" s="31">
        <v>2.36</v>
      </c>
      <c r="J17" s="6">
        <v>2</v>
      </c>
      <c r="K17" s="7">
        <f>LOOKUP($J17,$Z14:$Z41,$AA14:$AA41)</f>
        <v>27</v>
      </c>
      <c r="L17" s="5">
        <v>15.71</v>
      </c>
      <c r="M17" s="6">
        <v>4</v>
      </c>
      <c r="N17" s="7">
        <f>LOOKUP($M17,$Z14:$Z41,$AA14:$AA41)</f>
        <v>23</v>
      </c>
      <c r="O17" s="5">
        <v>25.57</v>
      </c>
      <c r="P17" s="6">
        <v>2</v>
      </c>
      <c r="Q17" s="7">
        <f>LOOKUP($P17,$Z14:$Z41,$AA14:$AA41)</f>
        <v>27</v>
      </c>
      <c r="R17" s="5">
        <v>34.92</v>
      </c>
      <c r="S17" s="6">
        <v>4</v>
      </c>
      <c r="T17" s="7">
        <f>LOOKUP($S17,$Z14:$Z41,$AA14:$AA41)</f>
        <v>23</v>
      </c>
      <c r="U17" s="23">
        <f t="shared" si="0"/>
        <v>130</v>
      </c>
      <c r="V17" s="13">
        <v>3</v>
      </c>
      <c r="Z17" s="1">
        <v>4</v>
      </c>
      <c r="AA17" s="1">
        <v>23</v>
      </c>
    </row>
    <row r="18" spans="1:27" hidden="1">
      <c r="A18" s="14">
        <v>5</v>
      </c>
      <c r="B18" s="15"/>
      <c r="C18" s="16"/>
      <c r="D18" s="14"/>
      <c r="E18" s="15"/>
      <c r="F18" s="17" t="e">
        <f>LOOKUP($E18,$Z14:$Z42,$AA14:$AA42)</f>
        <v>#N/A</v>
      </c>
      <c r="G18" s="86"/>
      <c r="H18" s="15"/>
      <c r="I18" s="29"/>
      <c r="J18" s="15"/>
      <c r="K18" s="16" t="e">
        <f>LOOKUP($J18,$Z14:$Z42,$AA14:$AA42)</f>
        <v>#N/A</v>
      </c>
      <c r="L18" s="14"/>
      <c r="M18" s="15"/>
      <c r="N18" s="16" t="e">
        <f>LOOKUP($M18,$Z14:$Z42,$AA14:$AA42)</f>
        <v>#N/A</v>
      </c>
      <c r="O18" s="14"/>
      <c r="P18" s="15"/>
      <c r="Q18" s="16" t="e">
        <f>LOOKUP($P18,$Z14:$Z42,$AA14:$AA42)</f>
        <v>#N/A</v>
      </c>
      <c r="R18" s="14"/>
      <c r="S18" s="15"/>
      <c r="T18" s="16" t="e">
        <f>LOOKUP($S18,$Z14:$Z42,$AA14:$AA42)</f>
        <v>#N/A</v>
      </c>
      <c r="U18" s="18" t="e">
        <f t="shared" si="0"/>
        <v>#N/A</v>
      </c>
      <c r="V18" s="19"/>
      <c r="Z18" s="1">
        <v>5</v>
      </c>
      <c r="AA18" s="1">
        <v>22</v>
      </c>
    </row>
    <row r="19" spans="1:27" ht="13.5" hidden="1" thickBot="1">
      <c r="A19" s="5">
        <v>6</v>
      </c>
      <c r="B19" s="6"/>
      <c r="C19" s="7"/>
      <c r="D19" s="5"/>
      <c r="E19" s="6"/>
      <c r="F19" s="9" t="e">
        <f>LOOKUP($E19,$Z14:$Z43,$AA14:$AA43)</f>
        <v>#N/A</v>
      </c>
      <c r="G19" s="74"/>
      <c r="H19" s="6"/>
      <c r="I19" s="31"/>
      <c r="J19" s="6"/>
      <c r="K19" s="7" t="e">
        <f>LOOKUP($J19,$Z14:$Z43,$AA14:$AA43)</f>
        <v>#N/A</v>
      </c>
      <c r="L19" s="5"/>
      <c r="M19" s="6"/>
      <c r="N19" s="7" t="e">
        <f>LOOKUP($M19,$Z14:$Z43,$AA14:$AA43)</f>
        <v>#N/A</v>
      </c>
      <c r="O19" s="5"/>
      <c r="P19" s="6"/>
      <c r="Q19" s="7" t="e">
        <f>LOOKUP($P19,$Z14:$Z43,$AA14:$AA43)</f>
        <v>#N/A</v>
      </c>
      <c r="R19" s="5"/>
      <c r="S19" s="6"/>
      <c r="T19" s="7" t="e">
        <f>LOOKUP($S19,$Z14:$Z43,$AA14:$AA43)</f>
        <v>#N/A</v>
      </c>
      <c r="U19" s="23" t="e">
        <f t="shared" si="0"/>
        <v>#N/A</v>
      </c>
      <c r="V19" s="13"/>
      <c r="Z19" s="1">
        <v>6</v>
      </c>
      <c r="AA19" s="1">
        <v>21</v>
      </c>
    </row>
    <row r="20" spans="1:27" hidden="1">
      <c r="A20" s="14">
        <v>7</v>
      </c>
      <c r="B20" s="15"/>
      <c r="C20" s="16"/>
      <c r="D20" s="14"/>
      <c r="E20" s="15"/>
      <c r="F20" s="17" t="e">
        <f>LOOKUP($E20,$Z14:$Z44,$AA14:$AA44)</f>
        <v>#N/A</v>
      </c>
      <c r="G20" s="14"/>
      <c r="H20" s="29"/>
      <c r="I20" s="15"/>
      <c r="J20" s="15"/>
      <c r="K20" s="16" t="e">
        <f>LOOKUP($J20,$Z14:$Z44,$AA14:$AA44)</f>
        <v>#N/A</v>
      </c>
      <c r="L20" s="14"/>
      <c r="M20" s="15"/>
      <c r="N20" s="16" t="e">
        <f>LOOKUP($M20,$Z14:$Z44,$AA14:$AA44)</f>
        <v>#N/A</v>
      </c>
      <c r="O20" s="14"/>
      <c r="P20" s="15"/>
      <c r="Q20" s="16" t="e">
        <f>LOOKUP($P20,$Z14:$Z44,$AA14:$AA44)</f>
        <v>#N/A</v>
      </c>
      <c r="R20" s="14"/>
      <c r="S20" s="15"/>
      <c r="T20" s="16" t="e">
        <f>LOOKUP($S20,$Z14:$Z44,$AA14:$AA44)</f>
        <v>#N/A</v>
      </c>
      <c r="U20" s="18" t="e">
        <f t="shared" ref="U20:U21" si="1">F20+K20+N20+Q20</f>
        <v>#N/A</v>
      </c>
      <c r="V20" s="19"/>
      <c r="Z20" s="1">
        <v>7</v>
      </c>
      <c r="AA20" s="1">
        <v>20</v>
      </c>
    </row>
    <row r="21" spans="1:27" ht="13.5" hidden="1" thickBot="1">
      <c r="A21" s="5">
        <v>8</v>
      </c>
      <c r="B21" s="6"/>
      <c r="C21" s="7"/>
      <c r="D21" s="5"/>
      <c r="E21" s="6"/>
      <c r="F21" s="9" t="e">
        <f>LOOKUP($E21,$Z14:$Z45,$AA14:$AA45)</f>
        <v>#N/A</v>
      </c>
      <c r="G21" s="5"/>
      <c r="H21" s="6"/>
      <c r="I21" s="31"/>
      <c r="J21" s="6"/>
      <c r="K21" s="7" t="e">
        <f>LOOKUP($J21,$Z14:$Z45,$AA14:$AA45)</f>
        <v>#N/A</v>
      </c>
      <c r="L21" s="5"/>
      <c r="M21" s="6"/>
      <c r="N21" s="7" t="e">
        <f>LOOKUP($M21,$Z14:$Z45,$AA14:$AA45)</f>
        <v>#N/A</v>
      </c>
      <c r="O21" s="5"/>
      <c r="P21" s="6"/>
      <c r="Q21" s="7" t="e">
        <f>LOOKUP($P21,$Z14:$Z45,$AA14:$AA45)</f>
        <v>#N/A</v>
      </c>
      <c r="R21" s="5"/>
      <c r="S21" s="6"/>
      <c r="T21" s="7" t="e">
        <f>LOOKUP($S21,$Z14:$Z45,$AA14:$AA45)</f>
        <v>#N/A</v>
      </c>
      <c r="U21" s="23" t="e">
        <f t="shared" si="1"/>
        <v>#N/A</v>
      </c>
      <c r="V21" s="13"/>
      <c r="Z21" s="1">
        <v>8</v>
      </c>
      <c r="AA21" s="1">
        <v>19</v>
      </c>
    </row>
    <row r="22" spans="1:27" hidden="1">
      <c r="A22" s="14">
        <v>9</v>
      </c>
      <c r="B22" s="15"/>
      <c r="C22" s="16"/>
      <c r="D22" s="14"/>
      <c r="E22" s="15"/>
      <c r="F22" s="17" t="e">
        <f>LOOKUP($E22,$Z14:$Z46,$AA14:$AA46)</f>
        <v>#N/A</v>
      </c>
      <c r="G22" s="14"/>
      <c r="H22" s="15"/>
      <c r="I22" s="15"/>
      <c r="J22" s="15"/>
      <c r="K22" s="16" t="e">
        <f>LOOKUP($J22,$Z14:$Z46,$AA14:$AA46)</f>
        <v>#N/A</v>
      </c>
      <c r="L22" s="14"/>
      <c r="M22" s="15"/>
      <c r="N22" s="16" t="e">
        <f>LOOKUP($M22,$Z14:$Z46,$AA14:$AA46)</f>
        <v>#N/A</v>
      </c>
      <c r="O22" s="14"/>
      <c r="P22" s="15"/>
      <c r="Q22" s="16" t="e">
        <f>LOOKUP($P22,$Z14:$Z46,$AA14:$AA46)</f>
        <v>#N/A</v>
      </c>
      <c r="R22" s="14"/>
      <c r="S22" s="15"/>
      <c r="T22" s="16" t="e">
        <f>LOOKUP($S22,$Z14:$Z46,$AA14:$AA46)</f>
        <v>#N/A</v>
      </c>
      <c r="U22" s="18" t="e">
        <f t="shared" ref="U22:U40" si="2">F22+K22+N22+Q22+T22</f>
        <v>#N/A</v>
      </c>
      <c r="V22" s="19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2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2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2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2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2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2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2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2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2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2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2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2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2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2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2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2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2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2"/>
        <v>#N/A</v>
      </c>
      <c r="V40" s="13"/>
      <c r="Z40" s="1">
        <v>27</v>
      </c>
      <c r="AA40" s="1">
        <v>0</v>
      </c>
    </row>
    <row r="44" spans="1:27">
      <c r="A44">
        <v>1</v>
      </c>
      <c r="B44" s="99" t="s">
        <v>109</v>
      </c>
      <c r="C44" s="99" t="s">
        <v>96</v>
      </c>
    </row>
    <row r="45" spans="1:27">
      <c r="A45">
        <v>2</v>
      </c>
      <c r="B45" s="99" t="s">
        <v>111</v>
      </c>
      <c r="C45" s="99" t="s">
        <v>55</v>
      </c>
    </row>
    <row r="46" spans="1:27">
      <c r="A46">
        <v>3</v>
      </c>
      <c r="B46" s="99" t="s">
        <v>112</v>
      </c>
      <c r="C46" s="99" t="s">
        <v>51</v>
      </c>
    </row>
    <row r="47" spans="1:27">
      <c r="A47">
        <v>4</v>
      </c>
      <c r="B47" s="99" t="s">
        <v>110</v>
      </c>
      <c r="C47" s="99" t="s">
        <v>86</v>
      </c>
    </row>
    <row r="48" spans="1:27">
      <c r="A48" s="100"/>
      <c r="B48" s="99"/>
      <c r="C48" s="99"/>
    </row>
    <row r="49" spans="1:3">
      <c r="A49" s="100"/>
      <c r="B49" s="99"/>
      <c r="C49" s="99"/>
    </row>
  </sheetData>
  <sortState ref="A44:C47">
    <sortCondition ref="A44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38" right="0.25" top="0.98425196850393704" bottom="1.574803149606299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32kg</vt:lpstr>
      <vt:lpstr>35kg</vt:lpstr>
      <vt:lpstr>38kg</vt:lpstr>
      <vt:lpstr>42kg</vt:lpstr>
      <vt:lpstr>46kg</vt:lpstr>
      <vt:lpstr>50kg</vt:lpstr>
      <vt:lpstr>54kg</vt:lpstr>
      <vt:lpstr>58kg</vt:lpstr>
      <vt:lpstr>63kg</vt:lpstr>
      <vt:lpstr>69kg</vt:lpstr>
      <vt:lpstr>76kg</vt:lpstr>
      <vt:lpstr>85kg</vt:lpstr>
      <vt:lpstr>abs</vt:lpstr>
      <vt:lpstr>t 33kg</vt:lpstr>
      <vt:lpstr>t 44kg</vt:lpstr>
      <vt:lpstr>t 52 kg</vt:lpstr>
      <vt:lpstr>t absol</vt:lpstr>
      <vt:lpstr>Kokkuvõte</vt:lpstr>
    </vt:vector>
  </TitlesOfParts>
  <Company>firm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Dell</cp:lastModifiedBy>
  <cp:lastPrinted>2017-01-28T14:45:05Z</cp:lastPrinted>
  <dcterms:created xsi:type="dcterms:W3CDTF">2010-01-11T11:59:34Z</dcterms:created>
  <dcterms:modified xsi:type="dcterms:W3CDTF">2017-01-28T15:58:49Z</dcterms:modified>
</cp:coreProperties>
</file>