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 tabRatio="898"/>
  </bookViews>
  <sheets>
    <sheet name="Tulemused" sheetId="99" r:id="rId1"/>
    <sheet name="26." sheetId="101" r:id="rId2"/>
    <sheet name="29." sheetId="102" r:id="rId3"/>
    <sheet name="32 ." sheetId="84" r:id="rId4"/>
    <sheet name="35." sheetId="83" r:id="rId5"/>
    <sheet name="38" sheetId="82" r:id="rId6"/>
    <sheet name="42." sheetId="81" r:id="rId7"/>
    <sheet name="46." sheetId="80" r:id="rId8"/>
    <sheet name="50." sheetId="79" r:id="rId9"/>
    <sheet name="54." sheetId="78" r:id="rId10"/>
    <sheet name="58." sheetId="77" r:id="rId11"/>
    <sheet name="63." sheetId="94" r:id="rId12"/>
    <sheet name="69." sheetId="93" r:id="rId13"/>
    <sheet name="76." sheetId="92" r:id="rId14"/>
    <sheet name="85." sheetId="96" r:id="rId15"/>
    <sheet name="100." sheetId="95" r:id="rId16"/>
    <sheet name="N40." sheetId="97" r:id="rId17"/>
    <sheet name="N50." sheetId="98" r:id="rId18"/>
    <sheet name="N+50." sheetId="100" r:id="rId19"/>
    <sheet name="Meeskondlik" sheetId="103" r:id="rId20"/>
    <sheet name="Tiitelleht" sheetId="1" r:id="rId21"/>
  </sheets>
  <definedNames>
    <definedName name="_xlnm.Print_Area" localSheetId="20">Tiitelleht!$A$1:$K$22</definedName>
  </definedNames>
  <calcPr calcId="124519"/>
</workbook>
</file>

<file path=xl/calcChain.xml><?xml version="1.0" encoding="utf-8"?>
<calcChain xmlns="http://schemas.openxmlformats.org/spreadsheetml/2006/main">
  <c r="BE20" i="103"/>
  <c r="BE19"/>
  <c r="BE6"/>
  <c r="BE7"/>
  <c r="BE21"/>
  <c r="BE10"/>
  <c r="BE9"/>
  <c r="BE16"/>
  <c r="BE11"/>
  <c r="BE12"/>
  <c r="BE24"/>
  <c r="BE15"/>
  <c r="BE13"/>
  <c r="BE8"/>
  <c r="BE23"/>
  <c r="BE17"/>
  <c r="BE18"/>
  <c r="BE22"/>
  <c r="BE14"/>
  <c r="BE25"/>
  <c r="R12" i="102"/>
  <c r="B126" i="100"/>
  <c r="C122"/>
  <c r="B89"/>
  <c r="C86"/>
  <c r="B53"/>
  <c r="C51"/>
  <c r="C19"/>
  <c r="C18"/>
  <c r="Q16"/>
  <c r="Q15"/>
  <c r="B55"/>
  <c r="Q14"/>
  <c r="Q13"/>
  <c r="B54"/>
  <c r="Q12"/>
  <c r="Q11"/>
  <c r="A3"/>
  <c r="A84" s="1"/>
  <c r="A2"/>
  <c r="A83" s="1"/>
  <c r="A1"/>
  <c r="A118" s="1"/>
  <c r="B52" i="98"/>
  <c r="B51"/>
  <c r="C49"/>
  <c r="C17"/>
  <c r="C16"/>
  <c r="Q14"/>
  <c r="Q13"/>
  <c r="Q12"/>
  <c r="Q11"/>
  <c r="A3"/>
  <c r="A47" s="1"/>
  <c r="A2"/>
  <c r="A46" s="1"/>
  <c r="A1"/>
  <c r="A45" s="1"/>
  <c r="C115" i="97"/>
  <c r="C114"/>
  <c r="C112"/>
  <c r="C111"/>
  <c r="D109"/>
  <c r="B106"/>
  <c r="C85"/>
  <c r="C84"/>
  <c r="C82"/>
  <c r="C81"/>
  <c r="D79"/>
  <c r="B76"/>
  <c r="C55"/>
  <c r="C54"/>
  <c r="C52"/>
  <c r="C51"/>
  <c r="D49"/>
  <c r="B46"/>
  <c r="D22"/>
  <c r="D21"/>
  <c r="R18"/>
  <c r="R17"/>
  <c r="R16"/>
  <c r="R15"/>
  <c r="R14"/>
  <c r="R13"/>
  <c r="R12"/>
  <c r="R11"/>
  <c r="B3"/>
  <c r="B107" s="1"/>
  <c r="B2"/>
  <c r="B1"/>
  <c r="B105" s="1"/>
  <c r="D188" i="95"/>
  <c r="D115"/>
  <c r="D151" s="1"/>
  <c r="B83"/>
  <c r="B118" s="1"/>
  <c r="B154" s="1"/>
  <c r="B82"/>
  <c r="B121" s="1"/>
  <c r="B157" s="1"/>
  <c r="B194" s="1"/>
  <c r="D80"/>
  <c r="B49"/>
  <c r="B117" s="1"/>
  <c r="B156" s="1"/>
  <c r="B191" s="1"/>
  <c r="B48"/>
  <c r="B86" s="1"/>
  <c r="B153" s="1"/>
  <c r="B193" s="1"/>
  <c r="B46"/>
  <c r="B85" s="1"/>
  <c r="B120" s="1"/>
  <c r="B190" s="1"/>
  <c r="B45"/>
  <c r="D43"/>
  <c r="D23"/>
  <c r="D22"/>
  <c r="Z20"/>
  <c r="Z19"/>
  <c r="C82"/>
  <c r="C121" s="1"/>
  <c r="C157" s="1"/>
  <c r="C194" s="1"/>
  <c r="Z18"/>
  <c r="Z17"/>
  <c r="C88"/>
  <c r="Z16"/>
  <c r="Z15"/>
  <c r="C48"/>
  <c r="C86" s="1"/>
  <c r="C153" s="1"/>
  <c r="C193" s="1"/>
  <c r="Z14"/>
  <c r="Z13"/>
  <c r="C159"/>
  <c r="Z12"/>
  <c r="Z11"/>
  <c r="C45"/>
  <c r="B3"/>
  <c r="B149" s="1"/>
  <c r="B2"/>
  <c r="B185" s="1"/>
  <c r="B1"/>
  <c r="B76" s="1"/>
  <c r="D188" i="96"/>
  <c r="D115"/>
  <c r="D151" s="1"/>
  <c r="B86"/>
  <c r="B153" s="1"/>
  <c r="B193" s="1"/>
  <c r="B83"/>
  <c r="B118" s="1"/>
  <c r="B154" s="1"/>
  <c r="B82"/>
  <c r="B121" s="1"/>
  <c r="B157" s="1"/>
  <c r="B194" s="1"/>
  <c r="D80"/>
  <c r="B49"/>
  <c r="B117" s="1"/>
  <c r="B156" s="1"/>
  <c r="B191" s="1"/>
  <c r="B48"/>
  <c r="B46"/>
  <c r="B85" s="1"/>
  <c r="B120" s="1"/>
  <c r="B190" s="1"/>
  <c r="B45"/>
  <c r="D43"/>
  <c r="D23"/>
  <c r="D22"/>
  <c r="Z20"/>
  <c r="Z19"/>
  <c r="C82"/>
  <c r="C121" s="1"/>
  <c r="C157" s="1"/>
  <c r="C194" s="1"/>
  <c r="Z18"/>
  <c r="Z17"/>
  <c r="C88"/>
  <c r="Z16"/>
  <c r="Z15"/>
  <c r="C48"/>
  <c r="C86" s="1"/>
  <c r="C153" s="1"/>
  <c r="C193" s="1"/>
  <c r="Z14"/>
  <c r="Z13"/>
  <c r="C159"/>
  <c r="Z12"/>
  <c r="Z11"/>
  <c r="C45"/>
  <c r="B3"/>
  <c r="B149" s="1"/>
  <c r="B2"/>
  <c r="B185" s="1"/>
  <c r="B1"/>
  <c r="B76" s="1"/>
  <c r="S46" i="92"/>
  <c r="S45"/>
  <c r="R38"/>
  <c r="Q38"/>
  <c r="J38"/>
  <c r="I38"/>
  <c r="J27"/>
  <c r="I27"/>
  <c r="J21"/>
  <c r="I21"/>
  <c r="J15"/>
  <c r="I15"/>
  <c r="J9"/>
  <c r="I9"/>
  <c r="E3"/>
  <c r="E2"/>
  <c r="E1"/>
  <c r="C114" i="93"/>
  <c r="D109"/>
  <c r="C84"/>
  <c r="D79"/>
  <c r="D49"/>
  <c r="D22"/>
  <c r="D21"/>
  <c r="R18"/>
  <c r="R17"/>
  <c r="C112"/>
  <c r="R16"/>
  <c r="R15"/>
  <c r="C82"/>
  <c r="R14"/>
  <c r="R13"/>
  <c r="C52"/>
  <c r="R12"/>
  <c r="R11"/>
  <c r="C111"/>
  <c r="B3"/>
  <c r="B107" s="1"/>
  <c r="B2"/>
  <c r="B106" s="1"/>
  <c r="B1"/>
  <c r="B45" s="1"/>
  <c r="D188" i="94"/>
  <c r="C159"/>
  <c r="B149"/>
  <c r="B147"/>
  <c r="D115"/>
  <c r="D151" s="1"/>
  <c r="C88"/>
  <c r="B86"/>
  <c r="B153" s="1"/>
  <c r="B193" s="1"/>
  <c r="B85"/>
  <c r="B120" s="1"/>
  <c r="B190" s="1"/>
  <c r="B83"/>
  <c r="B118" s="1"/>
  <c r="B154" s="1"/>
  <c r="B82"/>
  <c r="B121" s="1"/>
  <c r="B157" s="1"/>
  <c r="B194" s="1"/>
  <c r="D80"/>
  <c r="B78"/>
  <c r="B76"/>
  <c r="C49"/>
  <c r="C117" s="1"/>
  <c r="C156" s="1"/>
  <c r="C191" s="1"/>
  <c r="B49"/>
  <c r="B117" s="1"/>
  <c r="B156" s="1"/>
  <c r="B191" s="1"/>
  <c r="B48"/>
  <c r="C46"/>
  <c r="C85" s="1"/>
  <c r="C120" s="1"/>
  <c r="C190" s="1"/>
  <c r="B46"/>
  <c r="B45"/>
  <c r="D43"/>
  <c r="D23"/>
  <c r="D22"/>
  <c r="Z20"/>
  <c r="Z19"/>
  <c r="C82"/>
  <c r="C121" s="1"/>
  <c r="C157" s="1"/>
  <c r="C194" s="1"/>
  <c r="Z18"/>
  <c r="Z17"/>
  <c r="Z16"/>
  <c r="Z15"/>
  <c r="C48"/>
  <c r="C86" s="1"/>
  <c r="C153" s="1"/>
  <c r="C193" s="1"/>
  <c r="Z14"/>
  <c r="Z13"/>
  <c r="Z12"/>
  <c r="Z11"/>
  <c r="C45"/>
  <c r="B3"/>
  <c r="B186" s="1"/>
  <c r="B2"/>
  <c r="B185" s="1"/>
  <c r="B1"/>
  <c r="B111" s="1"/>
  <c r="D188" i="77"/>
  <c r="C159"/>
  <c r="B149"/>
  <c r="B147"/>
  <c r="D115"/>
  <c r="D151" s="1"/>
  <c r="C88"/>
  <c r="B86"/>
  <c r="B153" s="1"/>
  <c r="B193" s="1"/>
  <c r="B85"/>
  <c r="B120" s="1"/>
  <c r="B190" s="1"/>
  <c r="B83"/>
  <c r="B118" s="1"/>
  <c r="B154" s="1"/>
  <c r="B82"/>
  <c r="B121" s="1"/>
  <c r="B157" s="1"/>
  <c r="B194" s="1"/>
  <c r="D80"/>
  <c r="B78"/>
  <c r="B76"/>
  <c r="C49"/>
  <c r="C117" s="1"/>
  <c r="C156" s="1"/>
  <c r="C191" s="1"/>
  <c r="B49"/>
  <c r="B117" s="1"/>
  <c r="B156" s="1"/>
  <c r="B191" s="1"/>
  <c r="B48"/>
  <c r="C46"/>
  <c r="C85" s="1"/>
  <c r="C120" s="1"/>
  <c r="C190" s="1"/>
  <c r="B46"/>
  <c r="B45"/>
  <c r="D43"/>
  <c r="D23"/>
  <c r="D22"/>
  <c r="Z20"/>
  <c r="Z19"/>
  <c r="C82"/>
  <c r="C121" s="1"/>
  <c r="C157" s="1"/>
  <c r="C194" s="1"/>
  <c r="Z18"/>
  <c r="Z17"/>
  <c r="Z16"/>
  <c r="Z15"/>
  <c r="C48"/>
  <c r="C86" s="1"/>
  <c r="C153" s="1"/>
  <c r="C193" s="1"/>
  <c r="Z14"/>
  <c r="Z13"/>
  <c r="Z12"/>
  <c r="Z11"/>
  <c r="C45"/>
  <c r="B3"/>
  <c r="B186" s="1"/>
  <c r="B2"/>
  <c r="B185" s="1"/>
  <c r="B1"/>
  <c r="B111" s="1"/>
  <c r="R47" i="102"/>
  <c r="Q47"/>
  <c r="J47"/>
  <c r="I47"/>
  <c r="J30"/>
  <c r="I30"/>
  <c r="J26"/>
  <c r="J23"/>
  <c r="N21" s="1"/>
  <c r="M21"/>
  <c r="Q24" s="1"/>
  <c r="J20"/>
  <c r="U18"/>
  <c r="J17"/>
  <c r="M15"/>
  <c r="Q12" s="1"/>
  <c r="J14"/>
  <c r="N15" s="1"/>
  <c r="J11"/>
  <c r="M9"/>
  <c r="J8"/>
  <c r="N9" s="1"/>
  <c r="E3"/>
  <c r="E2"/>
  <c r="E1"/>
  <c r="R47" i="101"/>
  <c r="Q47"/>
  <c r="J47"/>
  <c r="I47"/>
  <c r="R41"/>
  <c r="Q41"/>
  <c r="J30"/>
  <c r="I30"/>
  <c r="M28"/>
  <c r="Q24" s="1"/>
  <c r="U18" s="1"/>
  <c r="J26"/>
  <c r="J23"/>
  <c r="M21"/>
  <c r="J20"/>
  <c r="N21" s="1"/>
  <c r="J17"/>
  <c r="M15"/>
  <c r="Q12" s="1"/>
  <c r="J14"/>
  <c r="N15" s="1"/>
  <c r="J11"/>
  <c r="M9"/>
  <c r="J8"/>
  <c r="N9" s="1"/>
  <c r="E3"/>
  <c r="E2"/>
  <c r="E1"/>
  <c r="C114" i="78"/>
  <c r="D109"/>
  <c r="C84"/>
  <c r="D79"/>
  <c r="D49"/>
  <c r="D22"/>
  <c r="D21"/>
  <c r="R18"/>
  <c r="R17"/>
  <c r="C112"/>
  <c r="R16"/>
  <c r="R15"/>
  <c r="C82"/>
  <c r="R14"/>
  <c r="R13"/>
  <c r="C52"/>
  <c r="R12"/>
  <c r="R11"/>
  <c r="C111"/>
  <c r="B3"/>
  <c r="B47" s="1"/>
  <c r="B2"/>
  <c r="B106" s="1"/>
  <c r="B1"/>
  <c r="B105" s="1"/>
  <c r="B52" i="79"/>
  <c r="B51"/>
  <c r="C49"/>
  <c r="A46"/>
  <c r="C17"/>
  <c r="C16"/>
  <c r="Q14"/>
  <c r="Q13"/>
  <c r="Q12"/>
  <c r="Q11"/>
  <c r="A3"/>
  <c r="A47" s="1"/>
  <c r="A2"/>
  <c r="A1"/>
  <c r="A45" s="1"/>
  <c r="D188" i="80"/>
  <c r="C159"/>
  <c r="B149"/>
  <c r="B147"/>
  <c r="D115"/>
  <c r="D151" s="1"/>
  <c r="C88"/>
  <c r="B86"/>
  <c r="B153" s="1"/>
  <c r="B193" s="1"/>
  <c r="B85"/>
  <c r="B120" s="1"/>
  <c r="B190" s="1"/>
  <c r="B83"/>
  <c r="B118" s="1"/>
  <c r="B154" s="1"/>
  <c r="B82"/>
  <c r="B121" s="1"/>
  <c r="B157" s="1"/>
  <c r="B194" s="1"/>
  <c r="D80"/>
  <c r="B78"/>
  <c r="B76"/>
  <c r="C49"/>
  <c r="C117" s="1"/>
  <c r="C156" s="1"/>
  <c r="C191" s="1"/>
  <c r="B49"/>
  <c r="B117" s="1"/>
  <c r="B156" s="1"/>
  <c r="B191" s="1"/>
  <c r="B48"/>
  <c r="C46"/>
  <c r="C85" s="1"/>
  <c r="C120" s="1"/>
  <c r="C190" s="1"/>
  <c r="B46"/>
  <c r="B45"/>
  <c r="D43"/>
  <c r="D23"/>
  <c r="D22"/>
  <c r="Z20"/>
  <c r="Z19"/>
  <c r="C82"/>
  <c r="C121" s="1"/>
  <c r="C157" s="1"/>
  <c r="C194" s="1"/>
  <c r="Z18"/>
  <c r="Z17"/>
  <c r="Z16"/>
  <c r="Z15"/>
  <c r="C48"/>
  <c r="C86" s="1"/>
  <c r="C153" s="1"/>
  <c r="C193" s="1"/>
  <c r="Z14"/>
  <c r="Z13"/>
  <c r="Z12"/>
  <c r="Z11"/>
  <c r="C45"/>
  <c r="B3"/>
  <c r="B186" s="1"/>
  <c r="B2"/>
  <c r="B185" s="1"/>
  <c r="B1"/>
  <c r="B111" s="1"/>
  <c r="C114" i="81"/>
  <c r="D109"/>
  <c r="C84"/>
  <c r="D79"/>
  <c r="D49"/>
  <c r="D22"/>
  <c r="D21"/>
  <c r="R18"/>
  <c r="R17"/>
  <c r="C112"/>
  <c r="R16"/>
  <c r="R15"/>
  <c r="C82"/>
  <c r="R14"/>
  <c r="R13"/>
  <c r="C52"/>
  <c r="R12"/>
  <c r="R11"/>
  <c r="C111"/>
  <c r="B3"/>
  <c r="B107" s="1"/>
  <c r="B2"/>
  <c r="B106" s="1"/>
  <c r="B1"/>
  <c r="B45" s="1"/>
  <c r="B126" i="82"/>
  <c r="C122"/>
  <c r="B90"/>
  <c r="B89"/>
  <c r="C86"/>
  <c r="B54"/>
  <c r="B53"/>
  <c r="C51"/>
  <c r="C19"/>
  <c r="C18"/>
  <c r="Q16"/>
  <c r="Q15"/>
  <c r="B55"/>
  <c r="Q14"/>
  <c r="Q13"/>
  <c r="B124"/>
  <c r="Q12"/>
  <c r="Q11"/>
  <c r="A3"/>
  <c r="A84" s="1"/>
  <c r="A2"/>
  <c r="A83" s="1"/>
  <c r="A1"/>
  <c r="A118" s="1"/>
  <c r="D188" i="83"/>
  <c r="D115"/>
  <c r="D151" s="1"/>
  <c r="B86"/>
  <c r="B153" s="1"/>
  <c r="B193" s="1"/>
  <c r="B85"/>
  <c r="B120" s="1"/>
  <c r="B190" s="1"/>
  <c r="B83"/>
  <c r="B118" s="1"/>
  <c r="B154" s="1"/>
  <c r="B82"/>
  <c r="B121" s="1"/>
  <c r="B157" s="1"/>
  <c r="B194" s="1"/>
  <c r="D80"/>
  <c r="B49"/>
  <c r="B117" s="1"/>
  <c r="B156" s="1"/>
  <c r="B191" s="1"/>
  <c r="B48"/>
  <c r="B46"/>
  <c r="B45"/>
  <c r="D43"/>
  <c r="D23"/>
  <c r="D22"/>
  <c r="Z20"/>
  <c r="Z19"/>
  <c r="C82"/>
  <c r="C121" s="1"/>
  <c r="C157" s="1"/>
  <c r="C194" s="1"/>
  <c r="Z18"/>
  <c r="Z17"/>
  <c r="C88"/>
  <c r="Z16"/>
  <c r="Z15"/>
  <c r="C48"/>
  <c r="C86" s="1"/>
  <c r="C153" s="1"/>
  <c r="C193" s="1"/>
  <c r="Z14"/>
  <c r="Z13"/>
  <c r="C159"/>
  <c r="Z12"/>
  <c r="Z11"/>
  <c r="C45"/>
  <c r="B3"/>
  <c r="B149" s="1"/>
  <c r="B2"/>
  <c r="B185" s="1"/>
  <c r="B1"/>
  <c r="B76" s="1"/>
  <c r="G70" i="84"/>
  <c r="K69"/>
  <c r="G57"/>
  <c r="J47"/>
  <c r="I47"/>
  <c r="R41"/>
  <c r="R47" s="1"/>
  <c r="Q41"/>
  <c r="Q47" s="1"/>
  <c r="F59"/>
  <c r="E59"/>
  <c r="J30"/>
  <c r="I30"/>
  <c r="M28" s="1"/>
  <c r="J26"/>
  <c r="J23"/>
  <c r="M21"/>
  <c r="J20"/>
  <c r="N21" s="1"/>
  <c r="V18"/>
  <c r="U18"/>
  <c r="J17"/>
  <c r="N15" s="1"/>
  <c r="M15"/>
  <c r="J14"/>
  <c r="J11"/>
  <c r="N9" s="1"/>
  <c r="M9"/>
  <c r="J8"/>
  <c r="E3"/>
  <c r="E54" s="1"/>
  <c r="E2"/>
  <c r="E66" s="1"/>
  <c r="E1"/>
  <c r="N12" i="92" l="1"/>
  <c r="N24"/>
  <c r="R18" s="1"/>
  <c r="M12"/>
  <c r="M24"/>
  <c r="Q18" s="1"/>
  <c r="R12" i="101"/>
  <c r="N28"/>
  <c r="R24" i="102"/>
  <c r="V18" s="1"/>
  <c r="N28"/>
  <c r="M28"/>
  <c r="R12" i="84"/>
  <c r="F72" s="1"/>
  <c r="Q12"/>
  <c r="E72" s="1"/>
  <c r="Q24"/>
  <c r="E74" s="1"/>
  <c r="N28"/>
  <c r="B90" i="100"/>
  <c r="B124"/>
  <c r="A49"/>
  <c r="A48"/>
  <c r="A119"/>
  <c r="A47"/>
  <c r="A120"/>
  <c r="A82"/>
  <c r="B88"/>
  <c r="B125"/>
  <c r="B47" i="97"/>
  <c r="B77"/>
  <c r="B45"/>
  <c r="B75"/>
  <c r="B75" i="93"/>
  <c r="B47"/>
  <c r="B105"/>
  <c r="B77"/>
  <c r="B45" i="78"/>
  <c r="B77"/>
  <c r="B107"/>
  <c r="B75"/>
  <c r="B75" i="81"/>
  <c r="B105"/>
  <c r="B47"/>
  <c r="B77"/>
  <c r="A48" i="82"/>
  <c r="A119"/>
  <c r="B39" i="95"/>
  <c r="C51"/>
  <c r="C83"/>
  <c r="C118" s="1"/>
  <c r="C154" s="1"/>
  <c r="B113"/>
  <c r="B148"/>
  <c r="B184"/>
  <c r="C196"/>
  <c r="C46"/>
  <c r="C85" s="1"/>
  <c r="C120" s="1"/>
  <c r="C190" s="1"/>
  <c r="C49"/>
  <c r="C117" s="1"/>
  <c r="C156" s="1"/>
  <c r="C191" s="1"/>
  <c r="B78"/>
  <c r="B112"/>
  <c r="B147"/>
  <c r="B41"/>
  <c r="B77"/>
  <c r="B111"/>
  <c r="C123"/>
  <c r="B186"/>
  <c r="B40"/>
  <c r="B39" i="96"/>
  <c r="C51"/>
  <c r="C83"/>
  <c r="C118" s="1"/>
  <c r="C154" s="1"/>
  <c r="B113"/>
  <c r="B148"/>
  <c r="B184"/>
  <c r="C196"/>
  <c r="C46"/>
  <c r="C85" s="1"/>
  <c r="C120" s="1"/>
  <c r="C190" s="1"/>
  <c r="C49"/>
  <c r="C117" s="1"/>
  <c r="C156" s="1"/>
  <c r="C191" s="1"/>
  <c r="B78"/>
  <c r="B112"/>
  <c r="B147"/>
  <c r="B41"/>
  <c r="B77"/>
  <c r="B111"/>
  <c r="C123"/>
  <c r="B186"/>
  <c r="B40"/>
  <c r="C55" i="93"/>
  <c r="C85"/>
  <c r="C115"/>
  <c r="C54"/>
  <c r="B46"/>
  <c r="B76"/>
  <c r="C51"/>
  <c r="C81"/>
  <c r="B39" i="94"/>
  <c r="C51"/>
  <c r="C83"/>
  <c r="C118" s="1"/>
  <c r="C154" s="1"/>
  <c r="B113"/>
  <c r="B148"/>
  <c r="B184"/>
  <c r="C196"/>
  <c r="B112"/>
  <c r="B41"/>
  <c r="B77"/>
  <c r="C123"/>
  <c r="B40"/>
  <c r="B39" i="77"/>
  <c r="C51"/>
  <c r="C83"/>
  <c r="C118" s="1"/>
  <c r="C154" s="1"/>
  <c r="B113"/>
  <c r="B148"/>
  <c r="B184"/>
  <c r="C196"/>
  <c r="B112"/>
  <c r="B41"/>
  <c r="B77"/>
  <c r="C123"/>
  <c r="B40"/>
  <c r="C55" i="78"/>
  <c r="C85"/>
  <c r="C115"/>
  <c r="C54"/>
  <c r="B46"/>
  <c r="B76"/>
  <c r="C51"/>
  <c r="C81"/>
  <c r="B39" i="80"/>
  <c r="C51"/>
  <c r="C83"/>
  <c r="C118" s="1"/>
  <c r="C154" s="1"/>
  <c r="B113"/>
  <c r="B148"/>
  <c r="B184"/>
  <c r="C196"/>
  <c r="B112"/>
  <c r="B41"/>
  <c r="B77"/>
  <c r="C123"/>
  <c r="B40"/>
  <c r="C55" i="81"/>
  <c r="C85"/>
  <c r="C115"/>
  <c r="C54"/>
  <c r="B46"/>
  <c r="B76"/>
  <c r="C51"/>
  <c r="C81"/>
  <c r="A47" i="82"/>
  <c r="A120"/>
  <c r="A82"/>
  <c r="B88"/>
  <c r="B125"/>
  <c r="A49"/>
  <c r="B39" i="83"/>
  <c r="C51"/>
  <c r="C83"/>
  <c r="C118" s="1"/>
  <c r="C154" s="1"/>
  <c r="B113"/>
  <c r="B148"/>
  <c r="B184"/>
  <c r="C196"/>
  <c r="C46"/>
  <c r="C85" s="1"/>
  <c r="C120" s="1"/>
  <c r="C190" s="1"/>
  <c r="C49"/>
  <c r="C117" s="1"/>
  <c r="C156" s="1"/>
  <c r="C191" s="1"/>
  <c r="B78"/>
  <c r="B112"/>
  <c r="B147"/>
  <c r="B41"/>
  <c r="B77"/>
  <c r="B111"/>
  <c r="C123"/>
  <c r="B186"/>
  <c r="B40"/>
  <c r="E53" i="84"/>
  <c r="E65"/>
  <c r="E52"/>
  <c r="E67"/>
  <c r="R24" i="101" l="1"/>
  <c r="V18" s="1"/>
  <c r="R24" i="84"/>
  <c r="F74" s="1"/>
</calcChain>
</file>

<file path=xl/sharedStrings.xml><?xml version="1.0" encoding="utf-8"?>
<sst xmlns="http://schemas.openxmlformats.org/spreadsheetml/2006/main" count="927" uniqueCount="207">
  <si>
    <t>Võistluste nimi</t>
  </si>
  <si>
    <t>Toimumise koht</t>
  </si>
  <si>
    <t>Kuupäev</t>
  </si>
  <si>
    <t>Peakohtunik</t>
  </si>
  <si>
    <t>Kval.</t>
  </si>
  <si>
    <t>Tehn.</t>
  </si>
  <si>
    <t>KEHAKAAL</t>
  </si>
  <si>
    <t>kg</t>
  </si>
  <si>
    <t>Peasekretär</t>
  </si>
  <si>
    <t>3.ring</t>
  </si>
  <si>
    <t>4.ring</t>
  </si>
  <si>
    <t>5.ring</t>
  </si>
  <si>
    <t>2.ring</t>
  </si>
  <si>
    <t>1.ring</t>
  </si>
  <si>
    <t>Weight category</t>
  </si>
  <si>
    <t>Nr</t>
  </si>
  <si>
    <t>Name</t>
  </si>
  <si>
    <t>Weight</t>
  </si>
  <si>
    <t>Country</t>
  </si>
  <si>
    <t>Pools competitions</t>
  </si>
  <si>
    <t>Points</t>
  </si>
  <si>
    <t>Place</t>
  </si>
  <si>
    <t>1.round</t>
  </si>
  <si>
    <t>2.round</t>
  </si>
  <si>
    <t>3.round</t>
  </si>
  <si>
    <t>4.round</t>
  </si>
  <si>
    <t>5.round</t>
  </si>
  <si>
    <t>Passivity</t>
  </si>
  <si>
    <t>Time</t>
  </si>
  <si>
    <t>1.pool</t>
  </si>
  <si>
    <t>X</t>
  </si>
  <si>
    <t>CHIEF OF OFFICIALS</t>
  </si>
  <si>
    <t>CHIEF OF SECRETARY</t>
  </si>
  <si>
    <t>1.alagrupp</t>
  </si>
  <si>
    <t>FREE</t>
  </si>
  <si>
    <t>1/2 Finale                                1/2 Finaal</t>
  </si>
  <si>
    <t>Tour Préliminaire                                  Eelring</t>
  </si>
  <si>
    <t>Weight category Kaal</t>
  </si>
  <si>
    <t>Finale 1.-2.                            Finaal 1.-2.</t>
  </si>
  <si>
    <t>Perdants contre le 1er Finaliste                                                              Esimesele finalistile kaotajad</t>
  </si>
  <si>
    <t>Perdants contre le 2 ème Finaliste                                                            Teisele finalistile kaotajad</t>
  </si>
  <si>
    <t>REPECHAGE  /  LOHUTUSRINGID</t>
  </si>
  <si>
    <t>Médaille de Bronze Pronksmedali võitja</t>
  </si>
  <si>
    <t>Weight category         Kaal</t>
  </si>
  <si>
    <t>Médaille de Bronze             Pronksmedali võitja</t>
  </si>
  <si>
    <t>1/4 Finale                                1/4 Finaal</t>
  </si>
  <si>
    <t>Place  Koht</t>
  </si>
  <si>
    <t>Rasmus Kuik, Juhan</t>
  </si>
  <si>
    <t>Artturi Eemeli Reinio, Aberg</t>
  </si>
  <si>
    <t>Sten Tagu, Leo</t>
  </si>
  <si>
    <t>Juhan Kristjuhan, Aberg</t>
  </si>
  <si>
    <t>Georg Lumila, Aberg</t>
  </si>
  <si>
    <t>Raimond Uibo, Leo</t>
  </si>
  <si>
    <t>Ranar Nõupuu, Aberg</t>
  </si>
  <si>
    <t>Simmo Säärits</t>
  </si>
  <si>
    <t>40. JAAN JAAGO MÄLESTUSVÕISTLUSED KREEKA-ROOMA JA  NAISTEMAADLUSES</t>
  </si>
  <si>
    <t>Luunja</t>
  </si>
  <si>
    <t>25.03.2017</t>
  </si>
  <si>
    <t>Mihkel Mattias Jakoby, EMÜ</t>
  </si>
  <si>
    <t>Vjatšeslav Suhhinja, Peipsiäärsed</t>
  </si>
  <si>
    <t>Richard Pajuviidik, Nelson</t>
  </si>
  <si>
    <t>Nikita Kozlov, Peipsiäärsed</t>
  </si>
  <si>
    <t>Stanislav Dovšek, Korrus3</t>
  </si>
  <si>
    <t>Sander Kriel, V-M</t>
  </si>
  <si>
    <t>Virgo Raja, V-M</t>
  </si>
  <si>
    <t>Mardo Ärmus, Korrus3</t>
  </si>
  <si>
    <t>Kevin Hilpus, Jaan</t>
  </si>
  <si>
    <t>Daniel Nikitin, Juhan</t>
  </si>
  <si>
    <t>Rainers Baibakovs, Liepaja</t>
  </si>
  <si>
    <t>Aleksandrs Ivanovs, Daugmale</t>
  </si>
  <si>
    <t>Kened Mägisalu, Vändra SKP</t>
  </si>
  <si>
    <t>Tanel Laisarv, Tapa</t>
  </si>
  <si>
    <t>Vladislav Dovšek, Korrus 3</t>
  </si>
  <si>
    <t>Aleksandr Grits, Ramm</t>
  </si>
  <si>
    <t>Stanislav Jeremkins, Daugmale</t>
  </si>
  <si>
    <t>Maksims Milus, Liepaja</t>
  </si>
  <si>
    <t>Tormi Tuul, Jaan</t>
  </si>
  <si>
    <t>Artjom Kozlov, Peipsiäärsed</t>
  </si>
  <si>
    <t>Rasmus Tõnismäe, Leo</t>
  </si>
  <si>
    <t>Virgo Vähk, Tapa</t>
  </si>
  <si>
    <t>Rayan Arnek, Korrus 3</t>
  </si>
  <si>
    <t>Jaan Armi, Tartu valla SK</t>
  </si>
  <si>
    <t>Tõnn Mihhailov, Tartu valla SK</t>
  </si>
  <si>
    <t>Hugo Õunaid , Dünamo</t>
  </si>
  <si>
    <t>Rene-Rene Padar, Jaan</t>
  </si>
  <si>
    <t>Madis Armi, Tartu valla SK</t>
  </si>
  <si>
    <t>Sander Tagu, Leo</t>
  </si>
  <si>
    <t>Kaspars Bondarenko, Liepaja</t>
  </si>
  <si>
    <t>Aleksandr Agurjanov, Daugmale</t>
  </si>
  <si>
    <t>Tauri Lill, Tartu valla SK</t>
  </si>
  <si>
    <t>Kristjan Jaago, V-M</t>
  </si>
  <si>
    <t>Robin-Johannes Padar, Jaan</t>
  </si>
  <si>
    <t>Joosep Pärnalaas, Jaan</t>
  </si>
  <si>
    <t>Ain-Alar Pundonen, Valga</t>
  </si>
  <si>
    <t>Hans-Johannes Kallis, Ramm</t>
  </si>
  <si>
    <t>Marcus-Euert Uhtjärv, Valga</t>
  </si>
  <si>
    <t>Robin Lumila, Aberg</t>
  </si>
  <si>
    <t>Mark Anissimov, Valga</t>
  </si>
  <si>
    <t>Oleg Tšaban, Aberg</t>
  </si>
  <si>
    <t>Kristjan Vodolaztšenko, Juhan</t>
  </si>
  <si>
    <t>Kalle Laisarv, Tapa</t>
  </si>
  <si>
    <t>Miko Mägisalu, Vändra SKP</t>
  </si>
  <si>
    <t>Olavi Laisarv, Tapa</t>
  </si>
  <si>
    <t>Robert Kerenberg, Koosa</t>
  </si>
  <si>
    <t>Markos Tadolder, Jaan</t>
  </si>
  <si>
    <t>Jegor Sahno, Tapa</t>
  </si>
  <si>
    <t>Markus Julius Holberg, Kadrina</t>
  </si>
  <si>
    <t>Tauri Laidro, Kadrina</t>
  </si>
  <si>
    <t>Mihail Volosov, Peipsiäärsed</t>
  </si>
  <si>
    <t>Martin Väljaste, Koosa</t>
  </si>
  <si>
    <t>Kalmer Kukk, Tartu valla SK</t>
  </si>
  <si>
    <t>Kermo Kivioja, EMÜ</t>
  </si>
  <si>
    <t>Märt Virks, Kadrina</t>
  </si>
  <si>
    <t>Edvin Kin, Nelson</t>
  </si>
  <si>
    <t>Sander Roosileht, Juhan</t>
  </si>
  <si>
    <t>Raido Rehepapp, Juhan</t>
  </si>
  <si>
    <t>Mikk Sikkar, V-M</t>
  </si>
  <si>
    <t>Tanel Armi, Tartu valla SK</t>
  </si>
  <si>
    <t>Ats Pajula, Tapa</t>
  </si>
  <si>
    <t>Tanel Põrk, Valga</t>
  </si>
  <si>
    <t>Sander Reemets, EMÜ</t>
  </si>
  <si>
    <t>Anvar Sild, Kadrina</t>
  </si>
  <si>
    <t>Andris Pent, V-M</t>
  </si>
  <si>
    <t>Richard Karelson, Nelson</t>
  </si>
  <si>
    <t>Gregor Naatan Soone, Aberg</t>
  </si>
  <si>
    <t>Martin Timberg, Leo</t>
  </si>
  <si>
    <t>Jakko Raik, Kadrina</t>
  </si>
  <si>
    <t>Allan Deivid Sevtsov, Leo</t>
  </si>
  <si>
    <t>Alex Veedla, Korrus3</t>
  </si>
  <si>
    <t>Devid Dudkin, Koosa</t>
  </si>
  <si>
    <t>Fred-Markus Rüü, Tapa</t>
  </si>
  <si>
    <t>Uku Laik, Valga</t>
  </si>
  <si>
    <t>Georg Kovzarov, Aberg</t>
  </si>
  <si>
    <t>t40</t>
  </si>
  <si>
    <t>Valeria Rästas, Peipsiäärsed</t>
  </si>
  <si>
    <t>Alina Aksjonova, Peipsiäärsed</t>
  </si>
  <si>
    <t>Melania Filippova, Peipsiäärsed</t>
  </si>
  <si>
    <t>Maria Kozlova, Peipsiäärsed</t>
  </si>
  <si>
    <t>t50</t>
  </si>
  <si>
    <t>Polina Sahno, SK Tapa</t>
  </si>
  <si>
    <t>Sofija Kruglova, Peipsiäärsed</t>
  </si>
  <si>
    <t>t+50</t>
  </si>
  <si>
    <t>Marta Pajula, SK Tapa</t>
  </si>
  <si>
    <t>Anette Traks, TÜ ASK</t>
  </si>
  <si>
    <t>Anastassia Kruglova, Peipsiäärsed</t>
  </si>
  <si>
    <t>26 kg</t>
  </si>
  <si>
    <t>29 kg</t>
  </si>
  <si>
    <t>32 kg</t>
  </si>
  <si>
    <t>35 kg</t>
  </si>
  <si>
    <t>38 kg</t>
  </si>
  <si>
    <t>42 kg</t>
  </si>
  <si>
    <t>46 kg</t>
  </si>
  <si>
    <t>50 kg</t>
  </si>
  <si>
    <t>54 kg</t>
  </si>
  <si>
    <t>58 kg</t>
  </si>
  <si>
    <t>63 kg</t>
  </si>
  <si>
    <t>69 kg</t>
  </si>
  <si>
    <t>76 kg</t>
  </si>
  <si>
    <t>85 kg</t>
  </si>
  <si>
    <t>100 kg</t>
  </si>
  <si>
    <t>N 40 kg</t>
  </si>
  <si>
    <t>N50 kg</t>
  </si>
  <si>
    <t>N+50 kg</t>
  </si>
  <si>
    <t>Vello Aava</t>
  </si>
  <si>
    <t>Vladislav Dovzhyk, Korrus 3</t>
  </si>
  <si>
    <t>Reno-Rene Padar, Jaan</t>
  </si>
  <si>
    <t>3-4koht</t>
  </si>
  <si>
    <t>sv</t>
  </si>
  <si>
    <t>32kg</t>
  </si>
  <si>
    <t>40. Jaan Jaago mälestusvõistlused kreeka-rooma ja naistemaadluses</t>
  </si>
  <si>
    <t>Luunja 25.03.2017</t>
  </si>
  <si>
    <t>JRK</t>
  </si>
  <si>
    <t>KLUBID</t>
  </si>
  <si>
    <t>NAISTEMAADLUS</t>
  </si>
  <si>
    <t>PUNKTID</t>
  </si>
  <si>
    <t>KOHT</t>
  </si>
  <si>
    <t>MK JUHAN</t>
  </si>
  <si>
    <t>RAMM</t>
  </si>
  <si>
    <t>VÄIKE-MAARJA</t>
  </si>
  <si>
    <t>SK LEO</t>
  </si>
  <si>
    <t>SK KADRINA</t>
  </si>
  <si>
    <t>MK JAAN</t>
  </si>
  <si>
    <t>KORRUS 3</t>
  </si>
  <si>
    <t>SK VALGA</t>
  </si>
  <si>
    <t>TARTUMAA ML</t>
  </si>
  <si>
    <t>EMÜ SK</t>
  </si>
  <si>
    <t>TÜ ASK</t>
  </si>
  <si>
    <t>DÜNAMO</t>
  </si>
  <si>
    <t>KOOSA</t>
  </si>
  <si>
    <t>N+50</t>
  </si>
  <si>
    <t>N50</t>
  </si>
  <si>
    <t>N40</t>
  </si>
  <si>
    <t>KREEKA-ROOMA MAADLUS</t>
  </si>
  <si>
    <t>MK NELSON</t>
  </si>
  <si>
    <t>PEIPSIÄÄRSED</t>
  </si>
  <si>
    <t>LIEPAJA</t>
  </si>
  <si>
    <t>DAUGMALE</t>
  </si>
  <si>
    <t>VÄNDRA SKP</t>
  </si>
  <si>
    <t>ABERG</t>
  </si>
  <si>
    <t>TAPA</t>
  </si>
  <si>
    <t>TARTUMAA</t>
  </si>
  <si>
    <t>PÄRNUMAA</t>
  </si>
  <si>
    <t>L-VIRUMAA</t>
  </si>
  <si>
    <t>RAPLAMAA</t>
  </si>
  <si>
    <t>VALGAMAA</t>
  </si>
  <si>
    <t>JÕGEVAMAA</t>
  </si>
  <si>
    <t>TALLINN</t>
  </si>
</sst>
</file>

<file path=xl/styles.xml><?xml version="1.0" encoding="utf-8"?>
<styleSheet xmlns="http://schemas.openxmlformats.org/spreadsheetml/2006/main">
  <fonts count="34">
    <font>
      <sz val="10"/>
      <name val="Arial"/>
      <charset val="186"/>
    </font>
    <font>
      <b/>
      <sz val="10"/>
      <name val="Arial"/>
      <family val="2"/>
      <charset val="186"/>
    </font>
    <font>
      <sz val="8"/>
      <name val="Arial"/>
      <charset val="186"/>
    </font>
    <font>
      <b/>
      <sz val="18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204"/>
    </font>
    <font>
      <b/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</font>
    <font>
      <sz val="10"/>
      <name val="Arial"/>
    </font>
    <font>
      <sz val="9"/>
      <name val="Arial"/>
      <family val="2"/>
      <charset val="204"/>
    </font>
    <font>
      <sz val="5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  <charset val="186"/>
    </font>
    <font>
      <sz val="7"/>
      <name val="Arial"/>
      <family val="2"/>
      <charset val="186"/>
    </font>
    <font>
      <sz val="10"/>
      <color indexed="10"/>
      <name val="Arial Black"/>
      <family val="2"/>
      <charset val="186"/>
    </font>
    <font>
      <sz val="11"/>
      <name val="Arial"/>
      <family val="2"/>
      <charset val="186"/>
    </font>
    <font>
      <sz val="10"/>
      <color indexed="12"/>
      <name val="Arial Black"/>
      <family val="2"/>
      <charset val="186"/>
    </font>
    <font>
      <b/>
      <sz val="10"/>
      <color indexed="56"/>
      <name val="Arial"/>
      <family val="2"/>
    </font>
    <font>
      <b/>
      <sz val="8"/>
      <name val="Arial"/>
      <family val="2"/>
      <charset val="186"/>
    </font>
    <font>
      <b/>
      <sz val="8"/>
      <color indexed="56"/>
      <name val="Arial"/>
      <family val="2"/>
      <charset val="186"/>
    </font>
    <font>
      <b/>
      <sz val="8"/>
      <name val="Arial"/>
      <charset val="186"/>
    </font>
    <font>
      <b/>
      <sz val="10"/>
      <color indexed="56"/>
      <name val="Arial"/>
      <charset val="186"/>
    </font>
    <font>
      <b/>
      <sz val="10"/>
      <name val="Arial"/>
      <charset val="186"/>
    </font>
    <font>
      <sz val="10"/>
      <name val="Arial"/>
      <family val="2"/>
      <charset val="204"/>
    </font>
    <font>
      <b/>
      <sz val="10"/>
      <color indexed="56"/>
      <name val="Arial"/>
      <family val="2"/>
      <charset val="186"/>
    </font>
    <font>
      <b/>
      <sz val="16"/>
      <name val="Arial"/>
      <family val="2"/>
      <charset val="186"/>
    </font>
    <font>
      <b/>
      <sz val="7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distributed"/>
    </xf>
    <xf numFmtId="0" fontId="4" fillId="0" borderId="0" xfId="0" applyFont="1" applyAlignment="1">
      <alignment horizontal="center" vertical="distributed"/>
    </xf>
    <xf numFmtId="0" fontId="4" fillId="0" borderId="0" xfId="0" applyFont="1" applyBorder="1" applyAlignment="1"/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distributed"/>
    </xf>
    <xf numFmtId="0" fontId="0" fillId="0" borderId="0" xfId="0" applyBorder="1" applyAlignment="1">
      <alignment horizontal="center" vertical="distributed"/>
    </xf>
    <xf numFmtId="0" fontId="0" fillId="0" borderId="0" xfId="0" applyAlignment="1">
      <alignment horizontal="distributed" vertical="center" textRotation="90"/>
    </xf>
    <xf numFmtId="0" fontId="5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Border="1" applyAlignment="1">
      <alignment vertical="distributed"/>
    </xf>
    <xf numFmtId="0" fontId="0" fillId="0" borderId="0" xfId="0" applyBorder="1" applyAlignment="1">
      <alignment vertical="distributed"/>
    </xf>
    <xf numFmtId="0" fontId="0" fillId="0" borderId="0" xfId="0" applyBorder="1" applyAlignment="1">
      <alignment horizontal="distributed" vertical="center" textRotation="90"/>
    </xf>
    <xf numFmtId="0" fontId="0" fillId="0" borderId="0" xfId="0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center"/>
    </xf>
    <xf numFmtId="0" fontId="0" fillId="0" borderId="4" xfId="0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1" fillId="0" borderId="5" xfId="0" applyFont="1" applyBorder="1" applyAlignment="1"/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1" fillId="0" borderId="4" xfId="0" applyFont="1" applyBorder="1"/>
    <xf numFmtId="0" fontId="13" fillId="0" borderId="9" xfId="0" applyFont="1" applyBorder="1"/>
    <xf numFmtId="0" fontId="12" fillId="0" borderId="10" xfId="0" applyFont="1" applyBorder="1"/>
    <xf numFmtId="0" fontId="15" fillId="0" borderId="11" xfId="0" applyFont="1" applyBorder="1" applyAlignment="1">
      <alignment horizontal="center" vertical="center" textRotation="90"/>
    </xf>
    <xf numFmtId="0" fontId="15" fillId="0" borderId="9" xfId="0" applyFont="1" applyBorder="1" applyAlignment="1">
      <alignment horizontal="center" vertical="center" textRotation="90"/>
    </xf>
    <xf numFmtId="0" fontId="11" fillId="0" borderId="11" xfId="0" applyFont="1" applyBorder="1"/>
    <xf numFmtId="0" fontId="0" fillId="0" borderId="12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textRotation="90"/>
    </xf>
    <xf numFmtId="0" fontId="14" fillId="0" borderId="13" xfId="0" applyFont="1" applyBorder="1" applyAlignment="1">
      <alignment horizontal="center" vertical="center"/>
    </xf>
    <xf numFmtId="0" fontId="13" fillId="0" borderId="13" xfId="0" applyFont="1" applyBorder="1"/>
    <xf numFmtId="0" fontId="12" fillId="0" borderId="13" xfId="0" applyFont="1" applyBorder="1"/>
    <xf numFmtId="0" fontId="15" fillId="0" borderId="13" xfId="0" applyFont="1" applyBorder="1" applyAlignment="1">
      <alignment horizontal="center" vertical="center" textRotation="90"/>
    </xf>
    <xf numFmtId="0" fontId="11" fillId="0" borderId="13" xfId="0" applyFont="1" applyBorder="1"/>
    <xf numFmtId="0" fontId="0" fillId="0" borderId="14" xfId="0" applyBorder="1" applyAlignment="1">
      <alignment horizontal="center" vertical="center" textRotation="90"/>
    </xf>
    <xf numFmtId="0" fontId="11" fillId="0" borderId="0" xfId="0" applyFont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center"/>
    </xf>
    <xf numFmtId="0" fontId="1" fillId="0" borderId="0" xfId="0" applyFont="1"/>
    <xf numFmtId="0" fontId="17" fillId="0" borderId="0" xfId="0" applyFont="1"/>
    <xf numFmtId="0" fontId="18" fillId="0" borderId="4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20" fillId="0" borderId="7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0" borderId="4" xfId="0" applyBorder="1"/>
    <xf numFmtId="0" fontId="23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1" fillId="0" borderId="21" xfId="0" applyFont="1" applyBorder="1" applyAlignment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25" xfId="0" applyBorder="1" applyAlignment="1">
      <alignment horizont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3" fillId="0" borderId="0" xfId="0" applyFont="1" applyFill="1"/>
    <xf numFmtId="0" fontId="12" fillId="0" borderId="0" xfId="0" applyFont="1" applyFill="1"/>
    <xf numFmtId="0" fontId="0" fillId="0" borderId="0" xfId="0" applyFill="1"/>
    <xf numFmtId="0" fontId="21" fillId="0" borderId="0" xfId="0" applyFont="1" applyBorder="1" applyAlignment="1">
      <alignment horizontal="center"/>
    </xf>
    <xf numFmtId="0" fontId="13" fillId="0" borderId="0" xfId="0" applyFont="1" applyBorder="1"/>
    <xf numFmtId="0" fontId="12" fillId="0" borderId="0" xfId="0" applyFont="1" applyBorder="1"/>
    <xf numFmtId="0" fontId="11" fillId="0" borderId="1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8" fillId="0" borderId="0" xfId="0" applyFont="1" applyAlignment="1">
      <alignment horizontal="center" vertical="distributed"/>
    </xf>
    <xf numFmtId="0" fontId="18" fillId="0" borderId="0" xfId="0" applyFont="1" applyBorder="1" applyAlignment="1">
      <alignment horizontal="center" vertical="distributed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distributed" vertical="center"/>
    </xf>
    <xf numFmtId="0" fontId="25" fillId="0" borderId="0" xfId="0" applyFont="1" applyBorder="1" applyAlignment="1">
      <alignment horizontal="center" vertical="distributed"/>
    </xf>
    <xf numFmtId="0" fontId="25" fillId="0" borderId="0" xfId="0" applyFont="1" applyBorder="1" applyAlignment="1">
      <alignment vertical="distributed"/>
    </xf>
    <xf numFmtId="0" fontId="18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8" fillId="0" borderId="0" xfId="0" applyFont="1" applyAlignment="1">
      <alignment horizontal="distributed" vertical="center" textRotation="90"/>
    </xf>
    <xf numFmtId="0" fontId="18" fillId="0" borderId="0" xfId="0" applyFont="1" applyBorder="1" applyAlignment="1"/>
    <xf numFmtId="0" fontId="18" fillId="0" borderId="0" xfId="0" applyFont="1" applyBorder="1" applyAlignment="1">
      <alignment vertical="distributed"/>
    </xf>
    <xf numFmtId="0" fontId="4" fillId="0" borderId="3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1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vertical="distributed"/>
    </xf>
    <xf numFmtId="0" fontId="25" fillId="0" borderId="27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4" fillId="0" borderId="1" xfId="0" applyFont="1" applyBorder="1" applyAlignment="1">
      <alignment horizontal="center" vertical="distributed"/>
    </xf>
    <xf numFmtId="0" fontId="27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/>
    <xf numFmtId="0" fontId="27" fillId="0" borderId="0" xfId="0" applyFont="1" applyBorder="1" applyAlignment="1">
      <alignment vertical="distributed"/>
    </xf>
    <xf numFmtId="0" fontId="0" fillId="0" borderId="2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18" fillId="0" borderId="30" xfId="0" applyFont="1" applyBorder="1" applyAlignment="1">
      <alignment horizontal="distributed" vertical="center" textRotation="90"/>
    </xf>
    <xf numFmtId="0" fontId="25" fillId="0" borderId="27" xfId="0" applyFont="1" applyBorder="1" applyAlignment="1">
      <alignment vertical="distributed"/>
    </xf>
    <xf numFmtId="0" fontId="26" fillId="0" borderId="27" xfId="0" applyFont="1" applyBorder="1" applyAlignment="1"/>
    <xf numFmtId="0" fontId="18" fillId="0" borderId="27" xfId="0" applyFont="1" applyBorder="1" applyAlignment="1"/>
    <xf numFmtId="0" fontId="25" fillId="0" borderId="27" xfId="0" applyFont="1" applyBorder="1" applyAlignment="1"/>
    <xf numFmtId="0" fontId="18" fillId="0" borderId="31" xfId="0" applyFont="1" applyBorder="1" applyAlignment="1">
      <alignment horizontal="distributed" vertical="center" textRotation="90"/>
    </xf>
    <xf numFmtId="0" fontId="2" fillId="0" borderId="32" xfId="0" applyFont="1" applyBorder="1"/>
    <xf numFmtId="0" fontId="27" fillId="0" borderId="32" xfId="0" applyFont="1" applyBorder="1" applyAlignment="1"/>
    <xf numFmtId="0" fontId="0" fillId="0" borderId="31" xfId="0" applyBorder="1" applyAlignment="1">
      <alignment horizontal="distributed" vertical="center" textRotation="90"/>
    </xf>
    <xf numFmtId="0" fontId="2" fillId="0" borderId="32" xfId="0" applyFont="1" applyBorder="1" applyAlignment="1"/>
    <xf numFmtId="0" fontId="2" fillId="0" borderId="0" xfId="0" applyFont="1" applyBorder="1" applyAlignment="1">
      <alignment horizontal="center"/>
    </xf>
    <xf numFmtId="0" fontId="0" fillId="0" borderId="33" xfId="0" applyBorder="1" applyAlignment="1">
      <alignment horizontal="distributed" vertical="center" textRotation="90"/>
    </xf>
    <xf numFmtId="0" fontId="4" fillId="0" borderId="1" xfId="0" applyFont="1" applyBorder="1" applyAlignment="1">
      <alignment vertical="distributed"/>
    </xf>
    <xf numFmtId="0" fontId="0" fillId="0" borderId="1" xfId="0" applyBorder="1" applyAlignment="1">
      <alignment vertical="distributed"/>
    </xf>
    <xf numFmtId="0" fontId="2" fillId="0" borderId="1" xfId="0" applyFont="1" applyBorder="1" applyAlignment="1">
      <alignment vertical="distributed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distributed"/>
    </xf>
    <xf numFmtId="0" fontId="0" fillId="0" borderId="1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9" xfId="0" applyBorder="1" applyAlignment="1">
      <alignment vertical="distributed"/>
    </xf>
    <xf numFmtId="0" fontId="4" fillId="0" borderId="3" xfId="0" applyFont="1" applyBorder="1" applyAlignment="1">
      <alignment vertical="distributed"/>
    </xf>
    <xf numFmtId="0" fontId="0" fillId="0" borderId="34" xfId="0" applyBorder="1" applyAlignment="1">
      <alignment vertical="distributed"/>
    </xf>
    <xf numFmtId="0" fontId="0" fillId="0" borderId="35" xfId="0" applyBorder="1" applyAlignment="1">
      <alignment vertical="distributed"/>
    </xf>
    <xf numFmtId="0" fontId="4" fillId="0" borderId="2" xfId="0" applyFont="1" applyBorder="1" applyAlignment="1">
      <alignment vertical="distributed"/>
    </xf>
    <xf numFmtId="0" fontId="0" fillId="0" borderId="36" xfId="0" applyBorder="1" applyAlignment="1">
      <alignment vertical="distributed"/>
    </xf>
    <xf numFmtId="0" fontId="30" fillId="0" borderId="0" xfId="0" applyFont="1" applyBorder="1" applyAlignment="1">
      <alignment vertical="center"/>
    </xf>
    <xf numFmtId="0" fontId="29" fillId="0" borderId="0" xfId="0" applyFont="1" applyBorder="1" applyAlignment="1"/>
    <xf numFmtId="0" fontId="4" fillId="0" borderId="32" xfId="0" applyFont="1" applyBorder="1" applyAlignment="1">
      <alignment vertical="center"/>
    </xf>
    <xf numFmtId="0" fontId="4" fillId="0" borderId="1" xfId="0" applyFont="1" applyBorder="1" applyAlignment="1">
      <alignment vertical="justify"/>
    </xf>
    <xf numFmtId="0" fontId="18" fillId="0" borderId="4" xfId="0" applyFont="1" applyBorder="1" applyAlignment="1">
      <alignment horizontal="center" vertical="justify"/>
    </xf>
    <xf numFmtId="0" fontId="1" fillId="0" borderId="0" xfId="0" applyFont="1" applyBorder="1" applyAlignment="1">
      <alignment vertical="distributed"/>
    </xf>
    <xf numFmtId="0" fontId="25" fillId="0" borderId="32" xfId="0" applyFont="1" applyBorder="1" applyAlignment="1">
      <alignment horizontal="center"/>
    </xf>
    <xf numFmtId="0" fontId="6" fillId="0" borderId="32" xfId="0" applyFont="1" applyBorder="1" applyAlignment="1">
      <alignment vertical="center"/>
    </xf>
    <xf numFmtId="0" fontId="18" fillId="0" borderId="5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 vertical="distributed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center" vertical="distributed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3" xfId="0" applyFont="1" applyBorder="1" applyAlignment="1">
      <alignment horizontal="center" vertical="distributed"/>
    </xf>
    <xf numFmtId="0" fontId="1" fillId="0" borderId="2" xfId="0" applyFont="1" applyBorder="1" applyAlignment="1">
      <alignment horizontal="center" vertical="distributed"/>
    </xf>
    <xf numFmtId="0" fontId="1" fillId="0" borderId="0" xfId="0" applyFont="1" applyAlignment="1">
      <alignment horizontal="center" vertical="distributed"/>
    </xf>
    <xf numFmtId="0" fontId="29" fillId="0" borderId="0" xfId="0" applyFont="1" applyBorder="1" applyAlignment="1">
      <alignment horizontal="center" vertical="distributed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distributed"/>
    </xf>
    <xf numFmtId="0" fontId="4" fillId="0" borderId="0" xfId="0" applyFont="1" applyAlignment="1">
      <alignment horizontal="center" vertical="distributed"/>
    </xf>
    <xf numFmtId="14" fontId="4" fillId="0" borderId="0" xfId="0" applyNumberFormat="1" applyFont="1" applyAlignment="1">
      <alignment horizontal="center" vertical="distributed"/>
    </xf>
    <xf numFmtId="0" fontId="25" fillId="0" borderId="9" xfId="0" applyFont="1" applyBorder="1" applyAlignment="1">
      <alignment horizontal="center" vertical="distributed"/>
    </xf>
    <xf numFmtId="0" fontId="25" fillId="0" borderId="35" xfId="0" applyFont="1" applyBorder="1" applyAlignment="1">
      <alignment horizontal="center" vertical="distributed"/>
    </xf>
    <xf numFmtId="0" fontId="18" fillId="0" borderId="10" xfId="0" applyFont="1" applyBorder="1" applyAlignment="1">
      <alignment horizontal="center" vertical="distributed"/>
    </xf>
    <xf numFmtId="0" fontId="18" fillId="0" borderId="15" xfId="0" applyFont="1" applyBorder="1" applyAlignment="1">
      <alignment horizontal="center" vertical="distributed"/>
    </xf>
    <xf numFmtId="0" fontId="2" fillId="0" borderId="30" xfId="0" applyFont="1" applyBorder="1" applyAlignment="1">
      <alignment horizontal="center" vertical="distributed"/>
    </xf>
    <xf numFmtId="0" fontId="2" fillId="0" borderId="28" xfId="0" applyFont="1" applyBorder="1" applyAlignment="1">
      <alignment horizontal="center" vertical="distributed"/>
    </xf>
    <xf numFmtId="0" fontId="2" fillId="0" borderId="33" xfId="0" applyFont="1" applyBorder="1" applyAlignment="1">
      <alignment horizontal="center" vertical="distributed"/>
    </xf>
    <xf numFmtId="0" fontId="2" fillId="0" borderId="29" xfId="0" applyFont="1" applyBorder="1" applyAlignment="1">
      <alignment horizontal="center" vertical="distributed"/>
    </xf>
    <xf numFmtId="0" fontId="25" fillId="0" borderId="30" xfId="0" applyFont="1" applyBorder="1" applyAlignment="1">
      <alignment horizontal="center" vertical="distributed"/>
    </xf>
    <xf numFmtId="0" fontId="25" fillId="0" borderId="33" xfId="0" applyFont="1" applyBorder="1" applyAlignment="1">
      <alignment horizontal="center" vertical="distributed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7" fillId="0" borderId="31" xfId="0" applyFont="1" applyBorder="1" applyAlignment="1">
      <alignment horizontal="center" vertical="distributed"/>
    </xf>
    <xf numFmtId="0" fontId="27" fillId="0" borderId="0" xfId="0" applyFont="1" applyBorder="1" applyAlignment="1">
      <alignment horizontal="center" vertical="distributed"/>
    </xf>
    <xf numFmtId="0" fontId="27" fillId="0" borderId="32" xfId="0" applyFont="1" applyBorder="1" applyAlignment="1">
      <alignment horizontal="center" vertical="distributed"/>
    </xf>
    <xf numFmtId="0" fontId="27" fillId="0" borderId="33" xfId="0" applyFont="1" applyBorder="1" applyAlignment="1">
      <alignment horizontal="center" vertical="distributed"/>
    </xf>
    <xf numFmtId="0" fontId="27" fillId="0" borderId="1" xfId="0" applyFont="1" applyBorder="1" applyAlignment="1">
      <alignment horizontal="center" vertical="distributed"/>
    </xf>
    <xf numFmtId="0" fontId="27" fillId="0" borderId="29" xfId="0" applyFont="1" applyBorder="1" applyAlignment="1">
      <alignment horizontal="center" vertical="distributed"/>
    </xf>
    <xf numFmtId="0" fontId="31" fillId="0" borderId="30" xfId="0" applyFont="1" applyBorder="1" applyAlignment="1">
      <alignment horizontal="center" vertical="distributed"/>
    </xf>
    <xf numFmtId="0" fontId="31" fillId="0" borderId="27" xfId="0" applyFont="1" applyBorder="1" applyAlignment="1">
      <alignment horizontal="center" vertical="distributed"/>
    </xf>
    <xf numFmtId="0" fontId="31" fillId="0" borderId="28" xfId="0" applyFont="1" applyBorder="1" applyAlignment="1">
      <alignment horizontal="center" vertical="distributed"/>
    </xf>
    <xf numFmtId="0" fontId="31" fillId="0" borderId="33" xfId="0" applyFont="1" applyBorder="1" applyAlignment="1">
      <alignment horizontal="center" vertical="distributed"/>
    </xf>
    <xf numFmtId="0" fontId="31" fillId="0" borderId="1" xfId="0" applyFont="1" applyBorder="1" applyAlignment="1">
      <alignment horizontal="center" vertical="distributed"/>
    </xf>
    <xf numFmtId="0" fontId="31" fillId="0" borderId="29" xfId="0" applyFont="1" applyBorder="1" applyAlignment="1">
      <alignment horizontal="center" vertical="distributed"/>
    </xf>
    <xf numFmtId="0" fontId="24" fillId="0" borderId="30" xfId="0" applyFont="1" applyBorder="1" applyAlignment="1">
      <alignment horizontal="center" vertical="distributed"/>
    </xf>
    <xf numFmtId="0" fontId="24" fillId="0" borderId="27" xfId="0" applyFont="1" applyBorder="1" applyAlignment="1">
      <alignment horizontal="center" vertical="distributed"/>
    </xf>
    <xf numFmtId="0" fontId="24" fillId="0" borderId="28" xfId="0" applyFont="1" applyBorder="1" applyAlignment="1">
      <alignment horizontal="center" vertical="distributed"/>
    </xf>
    <xf numFmtId="0" fontId="24" fillId="0" borderId="33" xfId="0" applyFont="1" applyBorder="1" applyAlignment="1">
      <alignment horizontal="center" vertical="distributed"/>
    </xf>
    <xf numFmtId="0" fontId="24" fillId="0" borderId="1" xfId="0" applyFont="1" applyBorder="1" applyAlignment="1">
      <alignment horizontal="center" vertical="distributed"/>
    </xf>
    <xf numFmtId="0" fontId="24" fillId="0" borderId="29" xfId="0" applyFont="1" applyBorder="1" applyAlignment="1">
      <alignment horizontal="center" vertical="distributed"/>
    </xf>
    <xf numFmtId="0" fontId="1" fillId="0" borderId="30" xfId="0" applyFont="1" applyBorder="1" applyAlignment="1">
      <alignment horizontal="center" vertical="distributed"/>
    </xf>
    <xf numFmtId="0" fontId="1" fillId="0" borderId="33" xfId="0" applyFont="1" applyBorder="1" applyAlignment="1">
      <alignment horizontal="center" vertical="distributed"/>
    </xf>
    <xf numFmtId="0" fontId="1" fillId="0" borderId="27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 vertical="distributed"/>
    </xf>
    <xf numFmtId="0" fontId="1" fillId="0" borderId="28" xfId="0" applyFont="1" applyBorder="1" applyAlignment="1">
      <alignment horizontal="center" vertical="distributed"/>
    </xf>
    <xf numFmtId="0" fontId="1" fillId="0" borderId="29" xfId="0" applyFont="1" applyBorder="1" applyAlignment="1">
      <alignment horizontal="center" vertical="distributed"/>
    </xf>
    <xf numFmtId="0" fontId="18" fillId="0" borderId="3" xfId="0" applyFont="1" applyBorder="1" applyAlignment="1">
      <alignment horizontal="center" vertical="distributed"/>
    </xf>
    <xf numFmtId="0" fontId="18" fillId="0" borderId="2" xfId="0" applyFont="1" applyBorder="1" applyAlignment="1">
      <alignment horizontal="center" vertical="distributed"/>
    </xf>
    <xf numFmtId="0" fontId="5" fillId="0" borderId="6" xfId="0" applyFont="1" applyBorder="1" applyAlignment="1">
      <alignment horizontal="center" vertical="distributed"/>
    </xf>
    <xf numFmtId="0" fontId="5" fillId="0" borderId="7" xfId="0" applyFont="1" applyBorder="1" applyAlignment="1">
      <alignment horizontal="center" vertical="distributed"/>
    </xf>
    <xf numFmtId="0" fontId="5" fillId="0" borderId="8" xfId="0" applyFont="1" applyBorder="1" applyAlignment="1">
      <alignment horizontal="center" vertical="distributed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6" fillId="0" borderId="5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6" fillId="0" borderId="31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textRotation="90"/>
    </xf>
    <xf numFmtId="0" fontId="11" fillId="0" borderId="36" xfId="0" applyFont="1" applyBorder="1" applyAlignment="1">
      <alignment horizontal="center" vertical="center" textRotation="90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 textRotation="90"/>
    </xf>
    <xf numFmtId="0" fontId="11" fillId="0" borderId="50" xfId="0" applyFont="1" applyBorder="1" applyAlignment="1">
      <alignment horizontal="center" vertical="center" textRotation="90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 textRotation="90"/>
    </xf>
    <xf numFmtId="0" fontId="0" fillId="0" borderId="52" xfId="0" applyBorder="1" applyAlignment="1">
      <alignment horizontal="center" vertical="center" textRotation="90"/>
    </xf>
    <xf numFmtId="0" fontId="0" fillId="0" borderId="49" xfId="0" applyBorder="1" applyAlignment="1">
      <alignment horizontal="center" vertical="center" textRotation="90"/>
    </xf>
    <xf numFmtId="0" fontId="0" fillId="0" borderId="50" xfId="0" applyBorder="1" applyAlignment="1">
      <alignment horizontal="center" vertical="center" textRotation="90"/>
    </xf>
    <xf numFmtId="0" fontId="13" fillId="0" borderId="8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 textRotation="90"/>
    </xf>
    <xf numFmtId="0" fontId="0" fillId="0" borderId="44" xfId="0" applyBorder="1" applyAlignment="1">
      <alignment horizontal="center" vertical="center" textRotation="90"/>
    </xf>
    <xf numFmtId="0" fontId="0" fillId="0" borderId="45" xfId="0" applyBorder="1" applyAlignment="1">
      <alignment horizontal="center" vertical="center" textRotation="90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2" fontId="11" fillId="0" borderId="49" xfId="0" applyNumberFormat="1" applyFont="1" applyBorder="1" applyAlignment="1">
      <alignment horizontal="center" vertical="center" textRotation="90"/>
    </xf>
    <xf numFmtId="2" fontId="11" fillId="0" borderId="50" xfId="0" applyNumberFormat="1" applyFont="1" applyBorder="1" applyAlignment="1">
      <alignment horizontal="center" vertical="center" textRotation="90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2" fontId="11" fillId="0" borderId="52" xfId="0" applyNumberFormat="1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27" xfId="0" applyNumberFormat="1" applyFont="1" applyFill="1" applyBorder="1" applyAlignment="1">
      <alignment horizontal="center"/>
    </xf>
    <xf numFmtId="49" fontId="3" fillId="3" borderId="30" xfId="0" applyNumberFormat="1" applyFont="1" applyFill="1" applyBorder="1" applyAlignment="1">
      <alignment horizontal="center"/>
    </xf>
    <xf numFmtId="49" fontId="3" fillId="3" borderId="27" xfId="0" applyNumberFormat="1" applyFont="1" applyFill="1" applyBorder="1" applyAlignment="1">
      <alignment horizontal="center"/>
    </xf>
    <xf numFmtId="49" fontId="3" fillId="3" borderId="28" xfId="0" applyNumberFormat="1" applyFont="1" applyFill="1" applyBorder="1" applyAlignment="1">
      <alignment horizontal="center"/>
    </xf>
    <xf numFmtId="49" fontId="3" fillId="3" borderId="33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3" borderId="29" xfId="0" applyNumberFormat="1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vertical="center" textRotation="90"/>
    </xf>
    <xf numFmtId="0" fontId="11" fillId="0" borderId="50" xfId="0" applyFont="1" applyFill="1" applyBorder="1" applyAlignment="1">
      <alignment horizontal="center" vertical="center" textRotation="90"/>
    </xf>
    <xf numFmtId="0" fontId="10" fillId="0" borderId="30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 textRotation="90"/>
    </xf>
    <xf numFmtId="0" fontId="16" fillId="0" borderId="31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textRotation="90"/>
    </xf>
    <xf numFmtId="0" fontId="11" fillId="0" borderId="36" xfId="0" applyFont="1" applyFill="1" applyBorder="1" applyAlignment="1">
      <alignment horizontal="center" vertical="center" textRotation="90"/>
    </xf>
    <xf numFmtId="0" fontId="2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distributed"/>
    </xf>
    <xf numFmtId="0" fontId="11" fillId="0" borderId="2" xfId="0" applyFont="1" applyBorder="1" applyAlignment="1">
      <alignment horizontal="center" vertical="distributed"/>
    </xf>
    <xf numFmtId="49" fontId="32" fillId="3" borderId="30" xfId="0" applyNumberFormat="1" applyFont="1" applyFill="1" applyBorder="1" applyAlignment="1">
      <alignment horizontal="center" vertical="distributed"/>
    </xf>
    <xf numFmtId="49" fontId="32" fillId="3" borderId="27" xfId="0" applyNumberFormat="1" applyFont="1" applyFill="1" applyBorder="1" applyAlignment="1">
      <alignment horizontal="center" vertical="distributed"/>
    </xf>
    <xf numFmtId="49" fontId="32" fillId="3" borderId="28" xfId="0" applyNumberFormat="1" applyFont="1" applyFill="1" applyBorder="1" applyAlignment="1">
      <alignment horizontal="center" vertical="distributed"/>
    </xf>
    <xf numFmtId="49" fontId="32" fillId="3" borderId="33" xfId="0" applyNumberFormat="1" applyFont="1" applyFill="1" applyBorder="1" applyAlignment="1">
      <alignment horizontal="center" vertical="distributed"/>
    </xf>
    <xf numFmtId="49" fontId="32" fillId="3" borderId="1" xfId="0" applyNumberFormat="1" applyFont="1" applyFill="1" applyBorder="1" applyAlignment="1">
      <alignment horizontal="center" vertical="distributed"/>
    </xf>
    <xf numFmtId="49" fontId="32" fillId="3" borderId="29" xfId="0" applyNumberFormat="1" applyFont="1" applyFill="1" applyBorder="1" applyAlignment="1">
      <alignment horizontal="center" vertical="distributed"/>
    </xf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5" fillId="0" borderId="10" xfId="0" applyFont="1" applyBorder="1" applyAlignment="1">
      <alignment horizontal="center" vertical="distributed"/>
    </xf>
    <xf numFmtId="0" fontId="25" fillId="0" borderId="15" xfId="0" applyFont="1" applyBorder="1" applyAlignment="1">
      <alignment horizontal="center" vertical="distributed"/>
    </xf>
    <xf numFmtId="0" fontId="25" fillId="0" borderId="30" xfId="0" applyFont="1" applyFill="1" applyBorder="1" applyAlignment="1">
      <alignment horizontal="center" vertical="distributed"/>
    </xf>
    <xf numFmtId="0" fontId="25" fillId="0" borderId="33" xfId="0" applyFont="1" applyFill="1" applyBorder="1" applyAlignment="1">
      <alignment horizontal="center" vertical="distributed"/>
    </xf>
    <xf numFmtId="0" fontId="25" fillId="0" borderId="0" xfId="0" applyFont="1" applyFill="1" applyBorder="1" applyAlignment="1">
      <alignment horizontal="center" vertical="distributed"/>
    </xf>
    <xf numFmtId="0" fontId="5" fillId="0" borderId="0" xfId="1"/>
    <xf numFmtId="0" fontId="5" fillId="0" borderId="4" xfId="1" applyBorder="1" applyAlignment="1">
      <alignment horizontal="center"/>
    </xf>
    <xf numFmtId="0" fontId="18" fillId="0" borderId="0" xfId="1" applyFont="1" applyBorder="1"/>
    <xf numFmtId="14" fontId="1" fillId="0" borderId="0" xfId="1" applyNumberFormat="1" applyFont="1" applyAlignment="1">
      <alignment horizontal="center"/>
    </xf>
    <xf numFmtId="14" fontId="25" fillId="0" borderId="0" xfId="1" applyNumberFormat="1" applyFont="1" applyAlignment="1">
      <alignment horizontal="center"/>
    </xf>
    <xf numFmtId="0" fontId="18" fillId="0" borderId="6" xfId="1" applyFont="1" applyBorder="1"/>
    <xf numFmtId="0" fontId="18" fillId="0" borderId="7" xfId="1" applyFont="1" applyBorder="1"/>
    <xf numFmtId="0" fontId="18" fillId="0" borderId="8" xfId="1" applyFont="1" applyBorder="1"/>
    <xf numFmtId="0" fontId="7" fillId="0" borderId="4" xfId="1" applyFont="1" applyBorder="1"/>
    <xf numFmtId="0" fontId="7" fillId="0" borderId="4" xfId="1" applyFont="1" applyFill="1" applyBorder="1"/>
    <xf numFmtId="0" fontId="18" fillId="4" borderId="9" xfId="1" applyFont="1" applyFill="1" applyBorder="1" applyAlignment="1">
      <alignment horizontal="center"/>
    </xf>
    <xf numFmtId="0" fontId="18" fillId="4" borderId="3" xfId="1" applyFont="1" applyFill="1" applyBorder="1" applyAlignment="1">
      <alignment horizontal="center"/>
    </xf>
    <xf numFmtId="0" fontId="18" fillId="4" borderId="10" xfId="1" applyFont="1" applyFill="1" applyBorder="1" applyAlignment="1">
      <alignment horizontal="center"/>
    </xf>
    <xf numFmtId="0" fontId="18" fillId="4" borderId="6" xfId="1" applyFont="1" applyFill="1" applyBorder="1" applyAlignment="1">
      <alignment horizontal="center"/>
    </xf>
    <xf numFmtId="0" fontId="18" fillId="4" borderId="7" xfId="1" applyFont="1" applyFill="1" applyBorder="1" applyAlignment="1">
      <alignment horizontal="center"/>
    </xf>
    <xf numFmtId="0" fontId="18" fillId="4" borderId="8" xfId="1" applyFont="1" applyFill="1" applyBorder="1" applyAlignment="1">
      <alignment horizontal="center"/>
    </xf>
    <xf numFmtId="0" fontId="1" fillId="4" borderId="6" xfId="1" applyFont="1" applyFill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33" fillId="4" borderId="11" xfId="1" applyFont="1" applyFill="1" applyBorder="1" applyAlignment="1">
      <alignment horizontal="center" vertical="center"/>
    </xf>
    <xf numFmtId="0" fontId="33" fillId="4" borderId="16" xfId="1" applyFont="1" applyFill="1" applyBorder="1" applyAlignment="1">
      <alignment horizontal="center" vertical="center"/>
    </xf>
    <xf numFmtId="0" fontId="25" fillId="4" borderId="11" xfId="1" applyFont="1" applyFill="1" applyBorder="1" applyAlignment="1">
      <alignment horizontal="center" vertical="center"/>
    </xf>
    <xf numFmtId="0" fontId="25" fillId="4" borderId="16" xfId="1" applyFont="1" applyFill="1" applyBorder="1" applyAlignment="1">
      <alignment horizontal="center" vertical="center"/>
    </xf>
    <xf numFmtId="0" fontId="1" fillId="4" borderId="11" xfId="1" applyFont="1" applyFill="1" applyBorder="1" applyAlignment="1">
      <alignment horizontal="center" vertical="center"/>
    </xf>
    <xf numFmtId="0" fontId="1" fillId="4" borderId="16" xfId="1" applyFont="1" applyFill="1" applyBorder="1" applyAlignment="1">
      <alignment horizontal="center" vertical="center"/>
    </xf>
    <xf numFmtId="0" fontId="1" fillId="4" borderId="8" xfId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7" fillId="0" borderId="0" xfId="1" applyFont="1" applyFill="1" applyBorder="1"/>
    <xf numFmtId="0" fontId="0" fillId="0" borderId="0" xfId="0" applyAlignment="1">
      <alignment horizontal="center"/>
    </xf>
    <xf numFmtId="0" fontId="1" fillId="0" borderId="0" xfId="1" applyFont="1" applyAlignment="1"/>
    <xf numFmtId="0" fontId="11" fillId="0" borderId="26" xfId="0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9</xdr:row>
      <xdr:rowOff>0</xdr:rowOff>
    </xdr:from>
    <xdr:to>
      <xdr:col>15</xdr:col>
      <xdr:colOff>171450</xdr:colOff>
      <xdr:row>15</xdr:row>
      <xdr:rowOff>0</xdr:rowOff>
    </xdr:to>
    <xdr:grpSp>
      <xdr:nvGrpSpPr>
        <xdr:cNvPr id="2" name="Group 16"/>
        <xdr:cNvGrpSpPr>
          <a:grpSpLocks/>
        </xdr:cNvGrpSpPr>
      </xdr:nvGrpSpPr>
      <xdr:grpSpPr bwMode="auto">
        <a:xfrm>
          <a:off x="5495925" y="1590675"/>
          <a:ext cx="161925" cy="800100"/>
          <a:chOff x="882" y="375"/>
          <a:chExt cx="25" cy="480"/>
        </a:xfrm>
      </xdr:grpSpPr>
      <xdr:sp macro="" textlink="">
        <xdr:nvSpPr>
          <xdr:cNvPr id="3" name="Line 17"/>
          <xdr:cNvSpPr>
            <a:spLocks noChangeShapeType="1"/>
          </xdr:cNvSpPr>
        </xdr:nvSpPr>
        <xdr:spPr bwMode="auto">
          <a:xfrm>
            <a:off x="896" y="375"/>
            <a:ext cx="0" cy="4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Line 18"/>
          <xdr:cNvSpPr>
            <a:spLocks noChangeShapeType="1"/>
          </xdr:cNvSpPr>
        </xdr:nvSpPr>
        <xdr:spPr bwMode="auto">
          <a:xfrm>
            <a:off x="882" y="37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Line 19"/>
          <xdr:cNvSpPr>
            <a:spLocks noChangeShapeType="1"/>
          </xdr:cNvSpPr>
        </xdr:nvSpPr>
        <xdr:spPr bwMode="auto">
          <a:xfrm>
            <a:off x="882" y="85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Line 20"/>
          <xdr:cNvSpPr>
            <a:spLocks noChangeShapeType="1"/>
          </xdr:cNvSpPr>
        </xdr:nvSpPr>
        <xdr:spPr bwMode="auto">
          <a:xfrm>
            <a:off x="896" y="615"/>
            <a:ext cx="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</xdr:col>
      <xdr:colOff>171450</xdr:colOff>
      <xdr:row>40</xdr:row>
      <xdr:rowOff>9525</xdr:rowOff>
    </xdr:from>
    <xdr:to>
      <xdr:col>15</xdr:col>
      <xdr:colOff>171450</xdr:colOff>
      <xdr:row>43</xdr:row>
      <xdr:rowOff>0</xdr:rowOff>
    </xdr:to>
    <xdr:grpSp>
      <xdr:nvGrpSpPr>
        <xdr:cNvPr id="7" name="Group 22"/>
        <xdr:cNvGrpSpPr>
          <a:grpSpLocks/>
        </xdr:cNvGrpSpPr>
      </xdr:nvGrpSpPr>
      <xdr:grpSpPr bwMode="auto">
        <a:xfrm>
          <a:off x="5476875" y="5772150"/>
          <a:ext cx="180975" cy="390525"/>
          <a:chOff x="326" y="298"/>
          <a:chExt cx="32" cy="53"/>
        </a:xfrm>
      </xdr:grpSpPr>
      <xdr:sp macro="" textlink="">
        <xdr:nvSpPr>
          <xdr:cNvPr id="8" name="Line 23"/>
          <xdr:cNvSpPr>
            <a:spLocks noChangeShapeType="1"/>
          </xdr:cNvSpPr>
        </xdr:nvSpPr>
        <xdr:spPr bwMode="auto">
          <a:xfrm>
            <a:off x="338" y="298"/>
            <a:ext cx="0" cy="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24"/>
          <xdr:cNvSpPr>
            <a:spLocks noChangeShapeType="1"/>
          </xdr:cNvSpPr>
        </xdr:nvSpPr>
        <xdr:spPr bwMode="auto">
          <a:xfrm>
            <a:off x="326" y="298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25"/>
          <xdr:cNvSpPr>
            <a:spLocks noChangeShapeType="1"/>
          </xdr:cNvSpPr>
        </xdr:nvSpPr>
        <xdr:spPr bwMode="auto">
          <a:xfrm>
            <a:off x="326" y="351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26"/>
          <xdr:cNvSpPr>
            <a:spLocks noChangeShapeType="1"/>
          </xdr:cNvSpPr>
        </xdr:nvSpPr>
        <xdr:spPr bwMode="auto">
          <a:xfrm>
            <a:off x="338" y="323"/>
            <a:ext cx="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171450</xdr:colOff>
      <xdr:row>40</xdr:row>
      <xdr:rowOff>0</xdr:rowOff>
    </xdr:from>
    <xdr:to>
      <xdr:col>7</xdr:col>
      <xdr:colOff>171450</xdr:colOff>
      <xdr:row>43</xdr:row>
      <xdr:rowOff>0</xdr:rowOff>
    </xdr:to>
    <xdr:grpSp>
      <xdr:nvGrpSpPr>
        <xdr:cNvPr id="12" name="Group 38"/>
        <xdr:cNvGrpSpPr>
          <a:grpSpLocks/>
        </xdr:cNvGrpSpPr>
      </xdr:nvGrpSpPr>
      <xdr:grpSpPr bwMode="auto">
        <a:xfrm>
          <a:off x="2124075" y="5762625"/>
          <a:ext cx="180975" cy="400050"/>
          <a:chOff x="326" y="298"/>
          <a:chExt cx="32" cy="53"/>
        </a:xfrm>
      </xdr:grpSpPr>
      <xdr:sp macro="" textlink="">
        <xdr:nvSpPr>
          <xdr:cNvPr id="13" name="Line 39"/>
          <xdr:cNvSpPr>
            <a:spLocks noChangeShapeType="1"/>
          </xdr:cNvSpPr>
        </xdr:nvSpPr>
        <xdr:spPr bwMode="auto">
          <a:xfrm>
            <a:off x="338" y="298"/>
            <a:ext cx="0" cy="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Line 40"/>
          <xdr:cNvSpPr>
            <a:spLocks noChangeShapeType="1"/>
          </xdr:cNvSpPr>
        </xdr:nvSpPr>
        <xdr:spPr bwMode="auto">
          <a:xfrm>
            <a:off x="326" y="298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Line 41"/>
          <xdr:cNvSpPr>
            <a:spLocks noChangeShapeType="1"/>
          </xdr:cNvSpPr>
        </xdr:nvSpPr>
        <xdr:spPr bwMode="auto">
          <a:xfrm>
            <a:off x="326" y="351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Line 42"/>
          <xdr:cNvSpPr>
            <a:spLocks noChangeShapeType="1"/>
          </xdr:cNvSpPr>
        </xdr:nvSpPr>
        <xdr:spPr bwMode="auto">
          <a:xfrm>
            <a:off x="338" y="323"/>
            <a:ext cx="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9525</xdr:colOff>
      <xdr:row>29</xdr:row>
      <xdr:rowOff>0</xdr:rowOff>
    </xdr:from>
    <xdr:to>
      <xdr:col>7</xdr:col>
      <xdr:colOff>142875</xdr:colOff>
      <xdr:row>32</xdr:row>
      <xdr:rowOff>0</xdr:rowOff>
    </xdr:to>
    <xdr:grpSp>
      <xdr:nvGrpSpPr>
        <xdr:cNvPr id="17" name="Group 43"/>
        <xdr:cNvGrpSpPr>
          <a:grpSpLocks/>
        </xdr:cNvGrpSpPr>
      </xdr:nvGrpSpPr>
      <xdr:grpSpPr bwMode="auto">
        <a:xfrm>
          <a:off x="2143125" y="4257675"/>
          <a:ext cx="133350" cy="400050"/>
          <a:chOff x="294" y="155"/>
          <a:chExt cx="23" cy="30"/>
        </a:xfrm>
      </xdr:grpSpPr>
      <xdr:sp macro="" textlink="">
        <xdr:nvSpPr>
          <xdr:cNvPr id="18" name="Line 44"/>
          <xdr:cNvSpPr>
            <a:spLocks noChangeShapeType="1"/>
          </xdr:cNvSpPr>
        </xdr:nvSpPr>
        <xdr:spPr bwMode="auto">
          <a:xfrm>
            <a:off x="303" y="155"/>
            <a:ext cx="0" cy="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Line 45"/>
          <xdr:cNvSpPr>
            <a:spLocks noChangeShapeType="1"/>
          </xdr:cNvSpPr>
        </xdr:nvSpPr>
        <xdr:spPr bwMode="auto">
          <a:xfrm>
            <a:off x="294" y="15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" name="Line 46"/>
          <xdr:cNvSpPr>
            <a:spLocks noChangeShapeType="1"/>
          </xdr:cNvSpPr>
        </xdr:nvSpPr>
        <xdr:spPr bwMode="auto">
          <a:xfrm>
            <a:off x="294" y="18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" name="Line 47"/>
          <xdr:cNvSpPr>
            <a:spLocks noChangeShapeType="1"/>
          </xdr:cNvSpPr>
        </xdr:nvSpPr>
        <xdr:spPr bwMode="auto">
          <a:xfrm>
            <a:off x="303" y="16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</xdr:col>
      <xdr:colOff>171450</xdr:colOff>
      <xdr:row>40</xdr:row>
      <xdr:rowOff>0</xdr:rowOff>
    </xdr:from>
    <xdr:to>
      <xdr:col>15</xdr:col>
      <xdr:colOff>171450</xdr:colOff>
      <xdr:row>43</xdr:row>
      <xdr:rowOff>0</xdr:rowOff>
    </xdr:to>
    <xdr:grpSp>
      <xdr:nvGrpSpPr>
        <xdr:cNvPr id="22" name="Group 49"/>
        <xdr:cNvGrpSpPr>
          <a:grpSpLocks/>
        </xdr:cNvGrpSpPr>
      </xdr:nvGrpSpPr>
      <xdr:grpSpPr bwMode="auto">
        <a:xfrm>
          <a:off x="5476875" y="5762625"/>
          <a:ext cx="180975" cy="400050"/>
          <a:chOff x="326" y="298"/>
          <a:chExt cx="32" cy="53"/>
        </a:xfrm>
      </xdr:grpSpPr>
      <xdr:sp macro="" textlink="">
        <xdr:nvSpPr>
          <xdr:cNvPr id="23" name="Line 50"/>
          <xdr:cNvSpPr>
            <a:spLocks noChangeShapeType="1"/>
          </xdr:cNvSpPr>
        </xdr:nvSpPr>
        <xdr:spPr bwMode="auto">
          <a:xfrm>
            <a:off x="338" y="298"/>
            <a:ext cx="0" cy="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" name="Line 51"/>
          <xdr:cNvSpPr>
            <a:spLocks noChangeShapeType="1"/>
          </xdr:cNvSpPr>
        </xdr:nvSpPr>
        <xdr:spPr bwMode="auto">
          <a:xfrm>
            <a:off x="326" y="298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" name="Line 52"/>
          <xdr:cNvSpPr>
            <a:spLocks noChangeShapeType="1"/>
          </xdr:cNvSpPr>
        </xdr:nvSpPr>
        <xdr:spPr bwMode="auto">
          <a:xfrm>
            <a:off x="326" y="351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" name="Line 53"/>
          <xdr:cNvSpPr>
            <a:spLocks noChangeShapeType="1"/>
          </xdr:cNvSpPr>
        </xdr:nvSpPr>
        <xdr:spPr bwMode="auto">
          <a:xfrm>
            <a:off x="338" y="323"/>
            <a:ext cx="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</xdr:col>
      <xdr:colOff>0</xdr:colOff>
      <xdr:row>47</xdr:row>
      <xdr:rowOff>0</xdr:rowOff>
    </xdr:from>
    <xdr:to>
      <xdr:col>16</xdr:col>
      <xdr:colOff>9525</xdr:colOff>
      <xdr:row>47</xdr:row>
      <xdr:rowOff>0</xdr:rowOff>
    </xdr:to>
    <xdr:sp macro="" textlink="">
      <xdr:nvSpPr>
        <xdr:cNvPr id="27" name="Line 54"/>
        <xdr:cNvSpPr>
          <a:spLocks noChangeShapeType="1"/>
        </xdr:cNvSpPr>
      </xdr:nvSpPr>
      <xdr:spPr bwMode="auto">
        <a:xfrm>
          <a:off x="5876925" y="68103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171450</xdr:colOff>
      <xdr:row>40</xdr:row>
      <xdr:rowOff>0</xdr:rowOff>
    </xdr:from>
    <xdr:to>
      <xdr:col>7</xdr:col>
      <xdr:colOff>171450</xdr:colOff>
      <xdr:row>43</xdr:row>
      <xdr:rowOff>0</xdr:rowOff>
    </xdr:to>
    <xdr:grpSp>
      <xdr:nvGrpSpPr>
        <xdr:cNvPr id="28" name="Group 55"/>
        <xdr:cNvGrpSpPr>
          <a:grpSpLocks/>
        </xdr:cNvGrpSpPr>
      </xdr:nvGrpSpPr>
      <xdr:grpSpPr bwMode="auto">
        <a:xfrm>
          <a:off x="2124075" y="5762625"/>
          <a:ext cx="180975" cy="400050"/>
          <a:chOff x="326" y="298"/>
          <a:chExt cx="32" cy="53"/>
        </a:xfrm>
      </xdr:grpSpPr>
      <xdr:sp macro="" textlink="">
        <xdr:nvSpPr>
          <xdr:cNvPr id="29" name="Line 56"/>
          <xdr:cNvSpPr>
            <a:spLocks noChangeShapeType="1"/>
          </xdr:cNvSpPr>
        </xdr:nvSpPr>
        <xdr:spPr bwMode="auto">
          <a:xfrm>
            <a:off x="338" y="298"/>
            <a:ext cx="0" cy="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" name="Line 57"/>
          <xdr:cNvSpPr>
            <a:spLocks noChangeShapeType="1"/>
          </xdr:cNvSpPr>
        </xdr:nvSpPr>
        <xdr:spPr bwMode="auto">
          <a:xfrm>
            <a:off x="326" y="298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Line 58"/>
          <xdr:cNvSpPr>
            <a:spLocks noChangeShapeType="1"/>
          </xdr:cNvSpPr>
        </xdr:nvSpPr>
        <xdr:spPr bwMode="auto">
          <a:xfrm>
            <a:off x="326" y="351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" name="Line 59"/>
          <xdr:cNvSpPr>
            <a:spLocks noChangeShapeType="1"/>
          </xdr:cNvSpPr>
        </xdr:nvSpPr>
        <xdr:spPr bwMode="auto">
          <a:xfrm>
            <a:off x="338" y="323"/>
            <a:ext cx="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15</xdr:col>
      <xdr:colOff>9525</xdr:colOff>
      <xdr:row>21</xdr:row>
      <xdr:rowOff>0</xdr:rowOff>
    </xdr:from>
    <xdr:to>
      <xdr:col>15</xdr:col>
      <xdr:colOff>171450</xdr:colOff>
      <xdr:row>28</xdr:row>
      <xdr:rowOff>0</xdr:rowOff>
    </xdr:to>
    <xdr:grpSp>
      <xdr:nvGrpSpPr>
        <xdr:cNvPr id="33" name="Group 70"/>
        <xdr:cNvGrpSpPr>
          <a:grpSpLocks/>
        </xdr:cNvGrpSpPr>
      </xdr:nvGrpSpPr>
      <xdr:grpSpPr bwMode="auto">
        <a:xfrm>
          <a:off x="5495925" y="3190875"/>
          <a:ext cx="161925" cy="933450"/>
          <a:chOff x="882" y="375"/>
          <a:chExt cx="25" cy="480"/>
        </a:xfrm>
      </xdr:grpSpPr>
      <xdr:sp macro="" textlink="">
        <xdr:nvSpPr>
          <xdr:cNvPr id="34" name="Line 71"/>
          <xdr:cNvSpPr>
            <a:spLocks noChangeShapeType="1"/>
          </xdr:cNvSpPr>
        </xdr:nvSpPr>
        <xdr:spPr bwMode="auto">
          <a:xfrm>
            <a:off x="896" y="375"/>
            <a:ext cx="0" cy="4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5" name="Line 72"/>
          <xdr:cNvSpPr>
            <a:spLocks noChangeShapeType="1"/>
          </xdr:cNvSpPr>
        </xdr:nvSpPr>
        <xdr:spPr bwMode="auto">
          <a:xfrm>
            <a:off x="882" y="37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" name="Line 73"/>
          <xdr:cNvSpPr>
            <a:spLocks noChangeShapeType="1"/>
          </xdr:cNvSpPr>
        </xdr:nvSpPr>
        <xdr:spPr bwMode="auto">
          <a:xfrm>
            <a:off x="882" y="85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" name="Line 74"/>
          <xdr:cNvSpPr>
            <a:spLocks noChangeShapeType="1"/>
          </xdr:cNvSpPr>
        </xdr:nvSpPr>
        <xdr:spPr bwMode="auto">
          <a:xfrm>
            <a:off x="896" y="615"/>
            <a:ext cx="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0</xdr:colOff>
      <xdr:row>14</xdr:row>
      <xdr:rowOff>0</xdr:rowOff>
    </xdr:from>
    <xdr:to>
      <xdr:col>12</xdr:col>
      <xdr:colOff>0</xdr:colOff>
      <xdr:row>17</xdr:row>
      <xdr:rowOff>0</xdr:rowOff>
    </xdr:to>
    <xdr:grpSp>
      <xdr:nvGrpSpPr>
        <xdr:cNvPr id="38" name="Group 80"/>
        <xdr:cNvGrpSpPr>
          <a:grpSpLocks/>
        </xdr:cNvGrpSpPr>
      </xdr:nvGrpSpPr>
      <xdr:grpSpPr bwMode="auto">
        <a:xfrm>
          <a:off x="3810000" y="2257425"/>
          <a:ext cx="180975" cy="400050"/>
          <a:chOff x="294" y="155"/>
          <a:chExt cx="23" cy="30"/>
        </a:xfrm>
      </xdr:grpSpPr>
      <xdr:sp macro="" textlink="">
        <xdr:nvSpPr>
          <xdr:cNvPr id="39" name="Line 81"/>
          <xdr:cNvSpPr>
            <a:spLocks noChangeShapeType="1"/>
          </xdr:cNvSpPr>
        </xdr:nvSpPr>
        <xdr:spPr bwMode="auto">
          <a:xfrm>
            <a:off x="303" y="155"/>
            <a:ext cx="0" cy="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0" name="Line 82"/>
          <xdr:cNvSpPr>
            <a:spLocks noChangeShapeType="1"/>
          </xdr:cNvSpPr>
        </xdr:nvSpPr>
        <xdr:spPr bwMode="auto">
          <a:xfrm>
            <a:off x="294" y="15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" name="Line 83"/>
          <xdr:cNvSpPr>
            <a:spLocks noChangeShapeType="1"/>
          </xdr:cNvSpPr>
        </xdr:nvSpPr>
        <xdr:spPr bwMode="auto">
          <a:xfrm>
            <a:off x="294" y="18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" name="Line 84"/>
          <xdr:cNvSpPr>
            <a:spLocks noChangeShapeType="1"/>
          </xdr:cNvSpPr>
        </xdr:nvSpPr>
        <xdr:spPr bwMode="auto">
          <a:xfrm>
            <a:off x="303" y="16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0</xdr:colOff>
      <xdr:row>8</xdr:row>
      <xdr:rowOff>0</xdr:rowOff>
    </xdr:from>
    <xdr:to>
      <xdr:col>12</xdr:col>
      <xdr:colOff>0</xdr:colOff>
      <xdr:row>11</xdr:row>
      <xdr:rowOff>0</xdr:rowOff>
    </xdr:to>
    <xdr:grpSp>
      <xdr:nvGrpSpPr>
        <xdr:cNvPr id="43" name="Group 85"/>
        <xdr:cNvGrpSpPr>
          <a:grpSpLocks/>
        </xdr:cNvGrpSpPr>
      </xdr:nvGrpSpPr>
      <xdr:grpSpPr bwMode="auto">
        <a:xfrm>
          <a:off x="3810000" y="1457325"/>
          <a:ext cx="180975" cy="400050"/>
          <a:chOff x="294" y="155"/>
          <a:chExt cx="23" cy="30"/>
        </a:xfrm>
      </xdr:grpSpPr>
      <xdr:sp macro="" textlink="">
        <xdr:nvSpPr>
          <xdr:cNvPr id="44" name="Line 86"/>
          <xdr:cNvSpPr>
            <a:spLocks noChangeShapeType="1"/>
          </xdr:cNvSpPr>
        </xdr:nvSpPr>
        <xdr:spPr bwMode="auto">
          <a:xfrm>
            <a:off x="303" y="155"/>
            <a:ext cx="0" cy="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" name="Line 87"/>
          <xdr:cNvSpPr>
            <a:spLocks noChangeShapeType="1"/>
          </xdr:cNvSpPr>
        </xdr:nvSpPr>
        <xdr:spPr bwMode="auto">
          <a:xfrm>
            <a:off x="294" y="15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Line 88"/>
          <xdr:cNvSpPr>
            <a:spLocks noChangeShapeType="1"/>
          </xdr:cNvSpPr>
        </xdr:nvSpPr>
        <xdr:spPr bwMode="auto">
          <a:xfrm>
            <a:off x="294" y="18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Line 89"/>
          <xdr:cNvSpPr>
            <a:spLocks noChangeShapeType="1"/>
          </xdr:cNvSpPr>
        </xdr:nvSpPr>
        <xdr:spPr bwMode="auto">
          <a:xfrm>
            <a:off x="303" y="16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0</xdr:colOff>
      <xdr:row>20</xdr:row>
      <xdr:rowOff>0</xdr:rowOff>
    </xdr:from>
    <xdr:to>
      <xdr:col>12</xdr:col>
      <xdr:colOff>0</xdr:colOff>
      <xdr:row>23</xdr:row>
      <xdr:rowOff>0</xdr:rowOff>
    </xdr:to>
    <xdr:grpSp>
      <xdr:nvGrpSpPr>
        <xdr:cNvPr id="48" name="Group 90"/>
        <xdr:cNvGrpSpPr>
          <a:grpSpLocks/>
        </xdr:cNvGrpSpPr>
      </xdr:nvGrpSpPr>
      <xdr:grpSpPr bwMode="auto">
        <a:xfrm>
          <a:off x="3810000" y="3057525"/>
          <a:ext cx="180975" cy="400050"/>
          <a:chOff x="294" y="155"/>
          <a:chExt cx="23" cy="30"/>
        </a:xfrm>
      </xdr:grpSpPr>
      <xdr:sp macro="" textlink="">
        <xdr:nvSpPr>
          <xdr:cNvPr id="49" name="Line 91"/>
          <xdr:cNvSpPr>
            <a:spLocks noChangeShapeType="1"/>
          </xdr:cNvSpPr>
        </xdr:nvSpPr>
        <xdr:spPr bwMode="auto">
          <a:xfrm>
            <a:off x="303" y="155"/>
            <a:ext cx="0" cy="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0" name="Line 92"/>
          <xdr:cNvSpPr>
            <a:spLocks noChangeShapeType="1"/>
          </xdr:cNvSpPr>
        </xdr:nvSpPr>
        <xdr:spPr bwMode="auto">
          <a:xfrm>
            <a:off x="294" y="15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" name="Line 93"/>
          <xdr:cNvSpPr>
            <a:spLocks noChangeShapeType="1"/>
          </xdr:cNvSpPr>
        </xdr:nvSpPr>
        <xdr:spPr bwMode="auto">
          <a:xfrm>
            <a:off x="294" y="18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" name="Line 94"/>
          <xdr:cNvSpPr>
            <a:spLocks noChangeShapeType="1"/>
          </xdr:cNvSpPr>
        </xdr:nvSpPr>
        <xdr:spPr bwMode="auto">
          <a:xfrm>
            <a:off x="303" y="16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9525</xdr:colOff>
      <xdr:row>26</xdr:row>
      <xdr:rowOff>0</xdr:rowOff>
    </xdr:from>
    <xdr:to>
      <xdr:col>11</xdr:col>
      <xdr:colOff>171450</xdr:colOff>
      <xdr:row>30</xdr:row>
      <xdr:rowOff>0</xdr:rowOff>
    </xdr:to>
    <xdr:grpSp>
      <xdr:nvGrpSpPr>
        <xdr:cNvPr id="53" name="Group 105"/>
        <xdr:cNvGrpSpPr>
          <a:grpSpLocks/>
        </xdr:cNvGrpSpPr>
      </xdr:nvGrpSpPr>
      <xdr:grpSpPr bwMode="auto">
        <a:xfrm>
          <a:off x="3819525" y="3857625"/>
          <a:ext cx="161925" cy="533400"/>
          <a:chOff x="882" y="375"/>
          <a:chExt cx="25" cy="480"/>
        </a:xfrm>
      </xdr:grpSpPr>
      <xdr:sp macro="" textlink="">
        <xdr:nvSpPr>
          <xdr:cNvPr id="54" name="Line 106"/>
          <xdr:cNvSpPr>
            <a:spLocks noChangeShapeType="1"/>
          </xdr:cNvSpPr>
        </xdr:nvSpPr>
        <xdr:spPr bwMode="auto">
          <a:xfrm>
            <a:off x="896" y="375"/>
            <a:ext cx="0" cy="4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" name="Line 107"/>
          <xdr:cNvSpPr>
            <a:spLocks noChangeShapeType="1"/>
          </xdr:cNvSpPr>
        </xdr:nvSpPr>
        <xdr:spPr bwMode="auto">
          <a:xfrm>
            <a:off x="882" y="37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6" name="Line 108"/>
          <xdr:cNvSpPr>
            <a:spLocks noChangeShapeType="1"/>
          </xdr:cNvSpPr>
        </xdr:nvSpPr>
        <xdr:spPr bwMode="auto">
          <a:xfrm>
            <a:off x="882" y="85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7" name="Line 109"/>
          <xdr:cNvSpPr>
            <a:spLocks noChangeShapeType="1"/>
          </xdr:cNvSpPr>
        </xdr:nvSpPr>
        <xdr:spPr bwMode="auto">
          <a:xfrm>
            <a:off x="896" y="615"/>
            <a:ext cx="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19</xdr:col>
      <xdr:colOff>9525</xdr:colOff>
      <xdr:row>12</xdr:row>
      <xdr:rowOff>0</xdr:rowOff>
    </xdr:from>
    <xdr:to>
      <xdr:col>20</xdr:col>
      <xdr:colOff>0</xdr:colOff>
      <xdr:row>24</xdr:row>
      <xdr:rowOff>0</xdr:rowOff>
    </xdr:to>
    <xdr:grpSp>
      <xdr:nvGrpSpPr>
        <xdr:cNvPr id="58" name="Group 110"/>
        <xdr:cNvGrpSpPr>
          <a:grpSpLocks/>
        </xdr:cNvGrpSpPr>
      </xdr:nvGrpSpPr>
      <xdr:grpSpPr bwMode="auto">
        <a:xfrm>
          <a:off x="7162800" y="1990725"/>
          <a:ext cx="161925" cy="1600200"/>
          <a:chOff x="882" y="375"/>
          <a:chExt cx="25" cy="480"/>
        </a:xfrm>
      </xdr:grpSpPr>
      <xdr:sp macro="" textlink="">
        <xdr:nvSpPr>
          <xdr:cNvPr id="59" name="Line 111"/>
          <xdr:cNvSpPr>
            <a:spLocks noChangeShapeType="1"/>
          </xdr:cNvSpPr>
        </xdr:nvSpPr>
        <xdr:spPr bwMode="auto">
          <a:xfrm>
            <a:off x="896" y="375"/>
            <a:ext cx="0" cy="4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0" name="Line 112"/>
          <xdr:cNvSpPr>
            <a:spLocks noChangeShapeType="1"/>
          </xdr:cNvSpPr>
        </xdr:nvSpPr>
        <xdr:spPr bwMode="auto">
          <a:xfrm>
            <a:off x="882" y="37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1" name="Line 113"/>
          <xdr:cNvSpPr>
            <a:spLocks noChangeShapeType="1"/>
          </xdr:cNvSpPr>
        </xdr:nvSpPr>
        <xdr:spPr bwMode="auto">
          <a:xfrm>
            <a:off x="882" y="85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2" name="Line 114"/>
          <xdr:cNvSpPr>
            <a:spLocks noChangeShapeType="1"/>
          </xdr:cNvSpPr>
        </xdr:nvSpPr>
        <xdr:spPr bwMode="auto">
          <a:xfrm>
            <a:off x="896" y="615"/>
            <a:ext cx="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0</xdr:colOff>
      <xdr:row>47</xdr:row>
      <xdr:rowOff>0</xdr:rowOff>
    </xdr:from>
    <xdr:to>
      <xdr:col>8</xdr:col>
      <xdr:colOff>9525</xdr:colOff>
      <xdr:row>47</xdr:row>
      <xdr:rowOff>0</xdr:rowOff>
    </xdr:to>
    <xdr:sp macro="" textlink="">
      <xdr:nvSpPr>
        <xdr:cNvPr id="63" name="Line 135"/>
        <xdr:cNvSpPr>
          <a:spLocks noChangeShapeType="1"/>
        </xdr:cNvSpPr>
      </xdr:nvSpPr>
      <xdr:spPr bwMode="auto">
        <a:xfrm>
          <a:off x="2143125" y="68103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41</xdr:row>
      <xdr:rowOff>0</xdr:rowOff>
    </xdr:from>
    <xdr:to>
      <xdr:col>11</xdr:col>
      <xdr:colOff>114300</xdr:colOff>
      <xdr:row>48</xdr:row>
      <xdr:rowOff>152400</xdr:rowOff>
    </xdr:to>
    <xdr:grpSp>
      <xdr:nvGrpSpPr>
        <xdr:cNvPr id="64" name="Group 136"/>
        <xdr:cNvGrpSpPr>
          <a:grpSpLocks/>
        </xdr:cNvGrpSpPr>
      </xdr:nvGrpSpPr>
      <xdr:grpSpPr bwMode="auto">
        <a:xfrm>
          <a:off x="3629025" y="5895975"/>
          <a:ext cx="295275" cy="1228725"/>
          <a:chOff x="970" y="1208"/>
          <a:chExt cx="71" cy="91"/>
        </a:xfrm>
      </xdr:grpSpPr>
      <xdr:sp macro="" textlink="">
        <xdr:nvSpPr>
          <xdr:cNvPr id="65" name="Line 137"/>
          <xdr:cNvSpPr>
            <a:spLocks noChangeShapeType="1"/>
          </xdr:cNvSpPr>
        </xdr:nvSpPr>
        <xdr:spPr bwMode="auto">
          <a:xfrm flipV="1">
            <a:off x="970" y="1288"/>
            <a:ext cx="0" cy="1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66" name="Line 138"/>
          <xdr:cNvSpPr>
            <a:spLocks noChangeShapeType="1"/>
          </xdr:cNvSpPr>
        </xdr:nvSpPr>
        <xdr:spPr bwMode="auto">
          <a:xfrm>
            <a:off x="1041" y="1208"/>
            <a:ext cx="0" cy="9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7" name="Line 139"/>
          <xdr:cNvSpPr>
            <a:spLocks noChangeShapeType="1"/>
          </xdr:cNvSpPr>
        </xdr:nvSpPr>
        <xdr:spPr bwMode="auto">
          <a:xfrm>
            <a:off x="1031" y="120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8" name="Line 140"/>
          <xdr:cNvSpPr>
            <a:spLocks noChangeShapeType="1"/>
          </xdr:cNvSpPr>
        </xdr:nvSpPr>
        <xdr:spPr bwMode="auto">
          <a:xfrm>
            <a:off x="1031" y="123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9" name="Line 141"/>
          <xdr:cNvSpPr>
            <a:spLocks noChangeShapeType="1"/>
          </xdr:cNvSpPr>
        </xdr:nvSpPr>
        <xdr:spPr bwMode="auto">
          <a:xfrm>
            <a:off x="970" y="1299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18</xdr:col>
      <xdr:colOff>0</xdr:colOff>
      <xdr:row>41</xdr:row>
      <xdr:rowOff>0</xdr:rowOff>
    </xdr:from>
    <xdr:to>
      <xdr:col>19</xdr:col>
      <xdr:colOff>114300</xdr:colOff>
      <xdr:row>48</xdr:row>
      <xdr:rowOff>142875</xdr:rowOff>
    </xdr:to>
    <xdr:grpSp>
      <xdr:nvGrpSpPr>
        <xdr:cNvPr id="70" name="Group 142"/>
        <xdr:cNvGrpSpPr>
          <a:grpSpLocks/>
        </xdr:cNvGrpSpPr>
      </xdr:nvGrpSpPr>
      <xdr:grpSpPr bwMode="auto">
        <a:xfrm>
          <a:off x="6981825" y="5895975"/>
          <a:ext cx="285750" cy="1219200"/>
          <a:chOff x="970" y="1208"/>
          <a:chExt cx="71" cy="91"/>
        </a:xfrm>
      </xdr:grpSpPr>
      <xdr:sp macro="" textlink="">
        <xdr:nvSpPr>
          <xdr:cNvPr id="71" name="Line 143"/>
          <xdr:cNvSpPr>
            <a:spLocks noChangeShapeType="1"/>
          </xdr:cNvSpPr>
        </xdr:nvSpPr>
        <xdr:spPr bwMode="auto">
          <a:xfrm flipV="1">
            <a:off x="970" y="1288"/>
            <a:ext cx="0" cy="1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72" name="Line 144"/>
          <xdr:cNvSpPr>
            <a:spLocks noChangeShapeType="1"/>
          </xdr:cNvSpPr>
        </xdr:nvSpPr>
        <xdr:spPr bwMode="auto">
          <a:xfrm>
            <a:off x="1041" y="1208"/>
            <a:ext cx="0" cy="9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3" name="Line 145"/>
          <xdr:cNvSpPr>
            <a:spLocks noChangeShapeType="1"/>
          </xdr:cNvSpPr>
        </xdr:nvSpPr>
        <xdr:spPr bwMode="auto">
          <a:xfrm>
            <a:off x="1031" y="120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4" name="Line 146"/>
          <xdr:cNvSpPr>
            <a:spLocks noChangeShapeType="1"/>
          </xdr:cNvSpPr>
        </xdr:nvSpPr>
        <xdr:spPr bwMode="auto">
          <a:xfrm>
            <a:off x="1031" y="123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5" name="Line 147"/>
          <xdr:cNvSpPr>
            <a:spLocks noChangeShapeType="1"/>
          </xdr:cNvSpPr>
        </xdr:nvSpPr>
        <xdr:spPr bwMode="auto">
          <a:xfrm>
            <a:off x="970" y="1299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9</xdr:row>
      <xdr:rowOff>0</xdr:rowOff>
    </xdr:from>
    <xdr:to>
      <xdr:col>15</xdr:col>
      <xdr:colOff>171450</xdr:colOff>
      <xdr:row>15</xdr:row>
      <xdr:rowOff>0</xdr:rowOff>
    </xdr:to>
    <xdr:grpSp>
      <xdr:nvGrpSpPr>
        <xdr:cNvPr id="2" name="Group 16"/>
        <xdr:cNvGrpSpPr>
          <a:grpSpLocks/>
        </xdr:cNvGrpSpPr>
      </xdr:nvGrpSpPr>
      <xdr:grpSpPr bwMode="auto">
        <a:xfrm>
          <a:off x="6067425" y="1590675"/>
          <a:ext cx="161925" cy="800100"/>
          <a:chOff x="882" y="375"/>
          <a:chExt cx="25" cy="480"/>
        </a:xfrm>
      </xdr:grpSpPr>
      <xdr:sp macro="" textlink="">
        <xdr:nvSpPr>
          <xdr:cNvPr id="3" name="Line 17"/>
          <xdr:cNvSpPr>
            <a:spLocks noChangeShapeType="1"/>
          </xdr:cNvSpPr>
        </xdr:nvSpPr>
        <xdr:spPr bwMode="auto">
          <a:xfrm>
            <a:off x="896" y="375"/>
            <a:ext cx="0" cy="4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Line 18"/>
          <xdr:cNvSpPr>
            <a:spLocks noChangeShapeType="1"/>
          </xdr:cNvSpPr>
        </xdr:nvSpPr>
        <xdr:spPr bwMode="auto">
          <a:xfrm>
            <a:off x="882" y="37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Line 19"/>
          <xdr:cNvSpPr>
            <a:spLocks noChangeShapeType="1"/>
          </xdr:cNvSpPr>
        </xdr:nvSpPr>
        <xdr:spPr bwMode="auto">
          <a:xfrm>
            <a:off x="882" y="85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Line 20"/>
          <xdr:cNvSpPr>
            <a:spLocks noChangeShapeType="1"/>
          </xdr:cNvSpPr>
        </xdr:nvSpPr>
        <xdr:spPr bwMode="auto">
          <a:xfrm>
            <a:off x="896" y="615"/>
            <a:ext cx="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</xdr:col>
      <xdr:colOff>171450</xdr:colOff>
      <xdr:row>40</xdr:row>
      <xdr:rowOff>9525</xdr:rowOff>
    </xdr:from>
    <xdr:to>
      <xdr:col>15</xdr:col>
      <xdr:colOff>171450</xdr:colOff>
      <xdr:row>43</xdr:row>
      <xdr:rowOff>0</xdr:rowOff>
    </xdr:to>
    <xdr:grpSp>
      <xdr:nvGrpSpPr>
        <xdr:cNvPr id="7" name="Group 22"/>
        <xdr:cNvGrpSpPr>
          <a:grpSpLocks/>
        </xdr:cNvGrpSpPr>
      </xdr:nvGrpSpPr>
      <xdr:grpSpPr bwMode="auto">
        <a:xfrm>
          <a:off x="6048375" y="5772150"/>
          <a:ext cx="180975" cy="390525"/>
          <a:chOff x="326" y="298"/>
          <a:chExt cx="32" cy="53"/>
        </a:xfrm>
      </xdr:grpSpPr>
      <xdr:sp macro="" textlink="">
        <xdr:nvSpPr>
          <xdr:cNvPr id="8" name="Line 23"/>
          <xdr:cNvSpPr>
            <a:spLocks noChangeShapeType="1"/>
          </xdr:cNvSpPr>
        </xdr:nvSpPr>
        <xdr:spPr bwMode="auto">
          <a:xfrm>
            <a:off x="338" y="298"/>
            <a:ext cx="0" cy="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24"/>
          <xdr:cNvSpPr>
            <a:spLocks noChangeShapeType="1"/>
          </xdr:cNvSpPr>
        </xdr:nvSpPr>
        <xdr:spPr bwMode="auto">
          <a:xfrm>
            <a:off x="326" y="298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25"/>
          <xdr:cNvSpPr>
            <a:spLocks noChangeShapeType="1"/>
          </xdr:cNvSpPr>
        </xdr:nvSpPr>
        <xdr:spPr bwMode="auto">
          <a:xfrm>
            <a:off x="326" y="351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26"/>
          <xdr:cNvSpPr>
            <a:spLocks noChangeShapeType="1"/>
          </xdr:cNvSpPr>
        </xdr:nvSpPr>
        <xdr:spPr bwMode="auto">
          <a:xfrm>
            <a:off x="338" y="323"/>
            <a:ext cx="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171450</xdr:colOff>
      <xdr:row>40</xdr:row>
      <xdr:rowOff>0</xdr:rowOff>
    </xdr:from>
    <xdr:to>
      <xdr:col>7</xdr:col>
      <xdr:colOff>171450</xdr:colOff>
      <xdr:row>43</xdr:row>
      <xdr:rowOff>0</xdr:rowOff>
    </xdr:to>
    <xdr:grpSp>
      <xdr:nvGrpSpPr>
        <xdr:cNvPr id="12" name="Group 38"/>
        <xdr:cNvGrpSpPr>
          <a:grpSpLocks/>
        </xdr:cNvGrpSpPr>
      </xdr:nvGrpSpPr>
      <xdr:grpSpPr bwMode="auto">
        <a:xfrm>
          <a:off x="2314575" y="5762625"/>
          <a:ext cx="180975" cy="400050"/>
          <a:chOff x="326" y="298"/>
          <a:chExt cx="32" cy="53"/>
        </a:xfrm>
      </xdr:grpSpPr>
      <xdr:sp macro="" textlink="">
        <xdr:nvSpPr>
          <xdr:cNvPr id="13" name="Line 39"/>
          <xdr:cNvSpPr>
            <a:spLocks noChangeShapeType="1"/>
          </xdr:cNvSpPr>
        </xdr:nvSpPr>
        <xdr:spPr bwMode="auto">
          <a:xfrm>
            <a:off x="338" y="298"/>
            <a:ext cx="0" cy="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Line 40"/>
          <xdr:cNvSpPr>
            <a:spLocks noChangeShapeType="1"/>
          </xdr:cNvSpPr>
        </xdr:nvSpPr>
        <xdr:spPr bwMode="auto">
          <a:xfrm>
            <a:off x="326" y="298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Line 41"/>
          <xdr:cNvSpPr>
            <a:spLocks noChangeShapeType="1"/>
          </xdr:cNvSpPr>
        </xdr:nvSpPr>
        <xdr:spPr bwMode="auto">
          <a:xfrm>
            <a:off x="326" y="351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Line 42"/>
          <xdr:cNvSpPr>
            <a:spLocks noChangeShapeType="1"/>
          </xdr:cNvSpPr>
        </xdr:nvSpPr>
        <xdr:spPr bwMode="auto">
          <a:xfrm>
            <a:off x="338" y="323"/>
            <a:ext cx="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9525</xdr:colOff>
      <xdr:row>29</xdr:row>
      <xdr:rowOff>0</xdr:rowOff>
    </xdr:from>
    <xdr:to>
      <xdr:col>7</xdr:col>
      <xdr:colOff>142875</xdr:colOff>
      <xdr:row>32</xdr:row>
      <xdr:rowOff>0</xdr:rowOff>
    </xdr:to>
    <xdr:grpSp>
      <xdr:nvGrpSpPr>
        <xdr:cNvPr id="17" name="Group 43"/>
        <xdr:cNvGrpSpPr>
          <a:grpSpLocks/>
        </xdr:cNvGrpSpPr>
      </xdr:nvGrpSpPr>
      <xdr:grpSpPr bwMode="auto">
        <a:xfrm>
          <a:off x="2333625" y="4257675"/>
          <a:ext cx="133350" cy="400050"/>
          <a:chOff x="294" y="155"/>
          <a:chExt cx="23" cy="30"/>
        </a:xfrm>
      </xdr:grpSpPr>
      <xdr:sp macro="" textlink="">
        <xdr:nvSpPr>
          <xdr:cNvPr id="18" name="Line 44"/>
          <xdr:cNvSpPr>
            <a:spLocks noChangeShapeType="1"/>
          </xdr:cNvSpPr>
        </xdr:nvSpPr>
        <xdr:spPr bwMode="auto">
          <a:xfrm>
            <a:off x="303" y="155"/>
            <a:ext cx="0" cy="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Line 45"/>
          <xdr:cNvSpPr>
            <a:spLocks noChangeShapeType="1"/>
          </xdr:cNvSpPr>
        </xdr:nvSpPr>
        <xdr:spPr bwMode="auto">
          <a:xfrm>
            <a:off x="294" y="15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" name="Line 46"/>
          <xdr:cNvSpPr>
            <a:spLocks noChangeShapeType="1"/>
          </xdr:cNvSpPr>
        </xdr:nvSpPr>
        <xdr:spPr bwMode="auto">
          <a:xfrm>
            <a:off x="294" y="18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" name="Line 47"/>
          <xdr:cNvSpPr>
            <a:spLocks noChangeShapeType="1"/>
          </xdr:cNvSpPr>
        </xdr:nvSpPr>
        <xdr:spPr bwMode="auto">
          <a:xfrm>
            <a:off x="303" y="16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</xdr:col>
      <xdr:colOff>171450</xdr:colOff>
      <xdr:row>40</xdr:row>
      <xdr:rowOff>0</xdr:rowOff>
    </xdr:from>
    <xdr:to>
      <xdr:col>15</xdr:col>
      <xdr:colOff>171450</xdr:colOff>
      <xdr:row>43</xdr:row>
      <xdr:rowOff>0</xdr:rowOff>
    </xdr:to>
    <xdr:grpSp>
      <xdr:nvGrpSpPr>
        <xdr:cNvPr id="22" name="Group 49"/>
        <xdr:cNvGrpSpPr>
          <a:grpSpLocks/>
        </xdr:cNvGrpSpPr>
      </xdr:nvGrpSpPr>
      <xdr:grpSpPr bwMode="auto">
        <a:xfrm>
          <a:off x="6048375" y="5762625"/>
          <a:ext cx="180975" cy="400050"/>
          <a:chOff x="326" y="298"/>
          <a:chExt cx="32" cy="53"/>
        </a:xfrm>
      </xdr:grpSpPr>
      <xdr:sp macro="" textlink="">
        <xdr:nvSpPr>
          <xdr:cNvPr id="23" name="Line 50"/>
          <xdr:cNvSpPr>
            <a:spLocks noChangeShapeType="1"/>
          </xdr:cNvSpPr>
        </xdr:nvSpPr>
        <xdr:spPr bwMode="auto">
          <a:xfrm>
            <a:off x="338" y="298"/>
            <a:ext cx="0" cy="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" name="Line 51"/>
          <xdr:cNvSpPr>
            <a:spLocks noChangeShapeType="1"/>
          </xdr:cNvSpPr>
        </xdr:nvSpPr>
        <xdr:spPr bwMode="auto">
          <a:xfrm>
            <a:off x="326" y="298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" name="Line 52"/>
          <xdr:cNvSpPr>
            <a:spLocks noChangeShapeType="1"/>
          </xdr:cNvSpPr>
        </xdr:nvSpPr>
        <xdr:spPr bwMode="auto">
          <a:xfrm>
            <a:off x="326" y="351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" name="Line 53"/>
          <xdr:cNvSpPr>
            <a:spLocks noChangeShapeType="1"/>
          </xdr:cNvSpPr>
        </xdr:nvSpPr>
        <xdr:spPr bwMode="auto">
          <a:xfrm>
            <a:off x="338" y="323"/>
            <a:ext cx="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</xdr:col>
      <xdr:colOff>0</xdr:colOff>
      <xdr:row>47</xdr:row>
      <xdr:rowOff>0</xdr:rowOff>
    </xdr:from>
    <xdr:to>
      <xdr:col>16</xdr:col>
      <xdr:colOff>9525</xdr:colOff>
      <xdr:row>47</xdr:row>
      <xdr:rowOff>0</xdr:rowOff>
    </xdr:to>
    <xdr:sp macro="" textlink="">
      <xdr:nvSpPr>
        <xdr:cNvPr id="27" name="Line 54"/>
        <xdr:cNvSpPr>
          <a:spLocks noChangeShapeType="1"/>
        </xdr:cNvSpPr>
      </xdr:nvSpPr>
      <xdr:spPr bwMode="auto">
        <a:xfrm>
          <a:off x="5876925" y="68103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171450</xdr:colOff>
      <xdr:row>40</xdr:row>
      <xdr:rowOff>0</xdr:rowOff>
    </xdr:from>
    <xdr:to>
      <xdr:col>7</xdr:col>
      <xdr:colOff>171450</xdr:colOff>
      <xdr:row>43</xdr:row>
      <xdr:rowOff>0</xdr:rowOff>
    </xdr:to>
    <xdr:grpSp>
      <xdr:nvGrpSpPr>
        <xdr:cNvPr id="28" name="Group 55"/>
        <xdr:cNvGrpSpPr>
          <a:grpSpLocks/>
        </xdr:cNvGrpSpPr>
      </xdr:nvGrpSpPr>
      <xdr:grpSpPr bwMode="auto">
        <a:xfrm>
          <a:off x="2314575" y="5762625"/>
          <a:ext cx="180975" cy="400050"/>
          <a:chOff x="326" y="298"/>
          <a:chExt cx="32" cy="53"/>
        </a:xfrm>
      </xdr:grpSpPr>
      <xdr:sp macro="" textlink="">
        <xdr:nvSpPr>
          <xdr:cNvPr id="29" name="Line 56"/>
          <xdr:cNvSpPr>
            <a:spLocks noChangeShapeType="1"/>
          </xdr:cNvSpPr>
        </xdr:nvSpPr>
        <xdr:spPr bwMode="auto">
          <a:xfrm>
            <a:off x="338" y="298"/>
            <a:ext cx="0" cy="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" name="Line 57"/>
          <xdr:cNvSpPr>
            <a:spLocks noChangeShapeType="1"/>
          </xdr:cNvSpPr>
        </xdr:nvSpPr>
        <xdr:spPr bwMode="auto">
          <a:xfrm>
            <a:off x="326" y="298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Line 58"/>
          <xdr:cNvSpPr>
            <a:spLocks noChangeShapeType="1"/>
          </xdr:cNvSpPr>
        </xdr:nvSpPr>
        <xdr:spPr bwMode="auto">
          <a:xfrm>
            <a:off x="326" y="351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" name="Line 59"/>
          <xdr:cNvSpPr>
            <a:spLocks noChangeShapeType="1"/>
          </xdr:cNvSpPr>
        </xdr:nvSpPr>
        <xdr:spPr bwMode="auto">
          <a:xfrm>
            <a:off x="338" y="323"/>
            <a:ext cx="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15</xdr:col>
      <xdr:colOff>9525</xdr:colOff>
      <xdr:row>21</xdr:row>
      <xdr:rowOff>0</xdr:rowOff>
    </xdr:from>
    <xdr:to>
      <xdr:col>15</xdr:col>
      <xdr:colOff>171450</xdr:colOff>
      <xdr:row>28</xdr:row>
      <xdr:rowOff>0</xdr:rowOff>
    </xdr:to>
    <xdr:grpSp>
      <xdr:nvGrpSpPr>
        <xdr:cNvPr id="33" name="Group 70"/>
        <xdr:cNvGrpSpPr>
          <a:grpSpLocks/>
        </xdr:cNvGrpSpPr>
      </xdr:nvGrpSpPr>
      <xdr:grpSpPr bwMode="auto">
        <a:xfrm>
          <a:off x="6067425" y="3190875"/>
          <a:ext cx="161925" cy="933450"/>
          <a:chOff x="882" y="375"/>
          <a:chExt cx="25" cy="480"/>
        </a:xfrm>
      </xdr:grpSpPr>
      <xdr:sp macro="" textlink="">
        <xdr:nvSpPr>
          <xdr:cNvPr id="34" name="Line 71"/>
          <xdr:cNvSpPr>
            <a:spLocks noChangeShapeType="1"/>
          </xdr:cNvSpPr>
        </xdr:nvSpPr>
        <xdr:spPr bwMode="auto">
          <a:xfrm>
            <a:off x="896" y="375"/>
            <a:ext cx="0" cy="4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5" name="Line 72"/>
          <xdr:cNvSpPr>
            <a:spLocks noChangeShapeType="1"/>
          </xdr:cNvSpPr>
        </xdr:nvSpPr>
        <xdr:spPr bwMode="auto">
          <a:xfrm>
            <a:off x="882" y="37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" name="Line 73"/>
          <xdr:cNvSpPr>
            <a:spLocks noChangeShapeType="1"/>
          </xdr:cNvSpPr>
        </xdr:nvSpPr>
        <xdr:spPr bwMode="auto">
          <a:xfrm>
            <a:off x="882" y="85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" name="Line 74"/>
          <xdr:cNvSpPr>
            <a:spLocks noChangeShapeType="1"/>
          </xdr:cNvSpPr>
        </xdr:nvSpPr>
        <xdr:spPr bwMode="auto">
          <a:xfrm>
            <a:off x="896" y="615"/>
            <a:ext cx="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0</xdr:colOff>
      <xdr:row>14</xdr:row>
      <xdr:rowOff>0</xdr:rowOff>
    </xdr:from>
    <xdr:to>
      <xdr:col>12</xdr:col>
      <xdr:colOff>0</xdr:colOff>
      <xdr:row>17</xdr:row>
      <xdr:rowOff>0</xdr:rowOff>
    </xdr:to>
    <xdr:grpSp>
      <xdr:nvGrpSpPr>
        <xdr:cNvPr id="38" name="Group 80"/>
        <xdr:cNvGrpSpPr>
          <a:grpSpLocks/>
        </xdr:cNvGrpSpPr>
      </xdr:nvGrpSpPr>
      <xdr:grpSpPr bwMode="auto">
        <a:xfrm>
          <a:off x="4191000" y="2257425"/>
          <a:ext cx="180975" cy="400050"/>
          <a:chOff x="294" y="155"/>
          <a:chExt cx="23" cy="30"/>
        </a:xfrm>
      </xdr:grpSpPr>
      <xdr:sp macro="" textlink="">
        <xdr:nvSpPr>
          <xdr:cNvPr id="39" name="Line 81"/>
          <xdr:cNvSpPr>
            <a:spLocks noChangeShapeType="1"/>
          </xdr:cNvSpPr>
        </xdr:nvSpPr>
        <xdr:spPr bwMode="auto">
          <a:xfrm>
            <a:off x="303" y="155"/>
            <a:ext cx="0" cy="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0" name="Line 82"/>
          <xdr:cNvSpPr>
            <a:spLocks noChangeShapeType="1"/>
          </xdr:cNvSpPr>
        </xdr:nvSpPr>
        <xdr:spPr bwMode="auto">
          <a:xfrm>
            <a:off x="294" y="15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" name="Line 83"/>
          <xdr:cNvSpPr>
            <a:spLocks noChangeShapeType="1"/>
          </xdr:cNvSpPr>
        </xdr:nvSpPr>
        <xdr:spPr bwMode="auto">
          <a:xfrm>
            <a:off x="294" y="18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" name="Line 84"/>
          <xdr:cNvSpPr>
            <a:spLocks noChangeShapeType="1"/>
          </xdr:cNvSpPr>
        </xdr:nvSpPr>
        <xdr:spPr bwMode="auto">
          <a:xfrm>
            <a:off x="303" y="16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0</xdr:colOff>
      <xdr:row>8</xdr:row>
      <xdr:rowOff>0</xdr:rowOff>
    </xdr:from>
    <xdr:to>
      <xdr:col>12</xdr:col>
      <xdr:colOff>0</xdr:colOff>
      <xdr:row>11</xdr:row>
      <xdr:rowOff>0</xdr:rowOff>
    </xdr:to>
    <xdr:grpSp>
      <xdr:nvGrpSpPr>
        <xdr:cNvPr id="43" name="Group 85"/>
        <xdr:cNvGrpSpPr>
          <a:grpSpLocks/>
        </xdr:cNvGrpSpPr>
      </xdr:nvGrpSpPr>
      <xdr:grpSpPr bwMode="auto">
        <a:xfrm>
          <a:off x="4191000" y="1457325"/>
          <a:ext cx="180975" cy="400050"/>
          <a:chOff x="294" y="155"/>
          <a:chExt cx="23" cy="30"/>
        </a:xfrm>
      </xdr:grpSpPr>
      <xdr:sp macro="" textlink="">
        <xdr:nvSpPr>
          <xdr:cNvPr id="44" name="Line 86"/>
          <xdr:cNvSpPr>
            <a:spLocks noChangeShapeType="1"/>
          </xdr:cNvSpPr>
        </xdr:nvSpPr>
        <xdr:spPr bwMode="auto">
          <a:xfrm>
            <a:off x="303" y="155"/>
            <a:ext cx="0" cy="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" name="Line 87"/>
          <xdr:cNvSpPr>
            <a:spLocks noChangeShapeType="1"/>
          </xdr:cNvSpPr>
        </xdr:nvSpPr>
        <xdr:spPr bwMode="auto">
          <a:xfrm>
            <a:off x="294" y="15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Line 88"/>
          <xdr:cNvSpPr>
            <a:spLocks noChangeShapeType="1"/>
          </xdr:cNvSpPr>
        </xdr:nvSpPr>
        <xdr:spPr bwMode="auto">
          <a:xfrm>
            <a:off x="294" y="18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Line 89"/>
          <xdr:cNvSpPr>
            <a:spLocks noChangeShapeType="1"/>
          </xdr:cNvSpPr>
        </xdr:nvSpPr>
        <xdr:spPr bwMode="auto">
          <a:xfrm>
            <a:off x="303" y="16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0</xdr:colOff>
      <xdr:row>20</xdr:row>
      <xdr:rowOff>0</xdr:rowOff>
    </xdr:from>
    <xdr:to>
      <xdr:col>12</xdr:col>
      <xdr:colOff>0</xdr:colOff>
      <xdr:row>23</xdr:row>
      <xdr:rowOff>0</xdr:rowOff>
    </xdr:to>
    <xdr:grpSp>
      <xdr:nvGrpSpPr>
        <xdr:cNvPr id="48" name="Group 90"/>
        <xdr:cNvGrpSpPr>
          <a:grpSpLocks/>
        </xdr:cNvGrpSpPr>
      </xdr:nvGrpSpPr>
      <xdr:grpSpPr bwMode="auto">
        <a:xfrm>
          <a:off x="4191000" y="3057525"/>
          <a:ext cx="180975" cy="400050"/>
          <a:chOff x="294" y="155"/>
          <a:chExt cx="23" cy="30"/>
        </a:xfrm>
      </xdr:grpSpPr>
      <xdr:sp macro="" textlink="">
        <xdr:nvSpPr>
          <xdr:cNvPr id="49" name="Line 91"/>
          <xdr:cNvSpPr>
            <a:spLocks noChangeShapeType="1"/>
          </xdr:cNvSpPr>
        </xdr:nvSpPr>
        <xdr:spPr bwMode="auto">
          <a:xfrm>
            <a:off x="303" y="155"/>
            <a:ext cx="0" cy="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0" name="Line 92"/>
          <xdr:cNvSpPr>
            <a:spLocks noChangeShapeType="1"/>
          </xdr:cNvSpPr>
        </xdr:nvSpPr>
        <xdr:spPr bwMode="auto">
          <a:xfrm>
            <a:off x="294" y="15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" name="Line 93"/>
          <xdr:cNvSpPr>
            <a:spLocks noChangeShapeType="1"/>
          </xdr:cNvSpPr>
        </xdr:nvSpPr>
        <xdr:spPr bwMode="auto">
          <a:xfrm>
            <a:off x="294" y="18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" name="Line 94"/>
          <xdr:cNvSpPr>
            <a:spLocks noChangeShapeType="1"/>
          </xdr:cNvSpPr>
        </xdr:nvSpPr>
        <xdr:spPr bwMode="auto">
          <a:xfrm>
            <a:off x="303" y="16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9525</xdr:colOff>
      <xdr:row>26</xdr:row>
      <xdr:rowOff>0</xdr:rowOff>
    </xdr:from>
    <xdr:to>
      <xdr:col>11</xdr:col>
      <xdr:colOff>171450</xdr:colOff>
      <xdr:row>30</xdr:row>
      <xdr:rowOff>0</xdr:rowOff>
    </xdr:to>
    <xdr:grpSp>
      <xdr:nvGrpSpPr>
        <xdr:cNvPr id="53" name="Group 105"/>
        <xdr:cNvGrpSpPr>
          <a:grpSpLocks/>
        </xdr:cNvGrpSpPr>
      </xdr:nvGrpSpPr>
      <xdr:grpSpPr bwMode="auto">
        <a:xfrm>
          <a:off x="4200525" y="3857625"/>
          <a:ext cx="161925" cy="533400"/>
          <a:chOff x="882" y="375"/>
          <a:chExt cx="25" cy="480"/>
        </a:xfrm>
      </xdr:grpSpPr>
      <xdr:sp macro="" textlink="">
        <xdr:nvSpPr>
          <xdr:cNvPr id="54" name="Line 106"/>
          <xdr:cNvSpPr>
            <a:spLocks noChangeShapeType="1"/>
          </xdr:cNvSpPr>
        </xdr:nvSpPr>
        <xdr:spPr bwMode="auto">
          <a:xfrm>
            <a:off x="896" y="375"/>
            <a:ext cx="0" cy="4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" name="Line 107"/>
          <xdr:cNvSpPr>
            <a:spLocks noChangeShapeType="1"/>
          </xdr:cNvSpPr>
        </xdr:nvSpPr>
        <xdr:spPr bwMode="auto">
          <a:xfrm>
            <a:off x="882" y="37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6" name="Line 108"/>
          <xdr:cNvSpPr>
            <a:spLocks noChangeShapeType="1"/>
          </xdr:cNvSpPr>
        </xdr:nvSpPr>
        <xdr:spPr bwMode="auto">
          <a:xfrm>
            <a:off x="882" y="85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7" name="Line 109"/>
          <xdr:cNvSpPr>
            <a:spLocks noChangeShapeType="1"/>
          </xdr:cNvSpPr>
        </xdr:nvSpPr>
        <xdr:spPr bwMode="auto">
          <a:xfrm>
            <a:off x="896" y="615"/>
            <a:ext cx="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19</xdr:col>
      <xdr:colOff>9525</xdr:colOff>
      <xdr:row>12</xdr:row>
      <xdr:rowOff>0</xdr:rowOff>
    </xdr:from>
    <xdr:to>
      <xdr:col>20</xdr:col>
      <xdr:colOff>0</xdr:colOff>
      <xdr:row>24</xdr:row>
      <xdr:rowOff>0</xdr:rowOff>
    </xdr:to>
    <xdr:grpSp>
      <xdr:nvGrpSpPr>
        <xdr:cNvPr id="58" name="Group 110"/>
        <xdr:cNvGrpSpPr>
          <a:grpSpLocks/>
        </xdr:cNvGrpSpPr>
      </xdr:nvGrpSpPr>
      <xdr:grpSpPr bwMode="auto">
        <a:xfrm>
          <a:off x="7924800" y="1990725"/>
          <a:ext cx="161925" cy="1600200"/>
          <a:chOff x="882" y="375"/>
          <a:chExt cx="25" cy="480"/>
        </a:xfrm>
      </xdr:grpSpPr>
      <xdr:sp macro="" textlink="">
        <xdr:nvSpPr>
          <xdr:cNvPr id="59" name="Line 111"/>
          <xdr:cNvSpPr>
            <a:spLocks noChangeShapeType="1"/>
          </xdr:cNvSpPr>
        </xdr:nvSpPr>
        <xdr:spPr bwMode="auto">
          <a:xfrm>
            <a:off x="896" y="375"/>
            <a:ext cx="0" cy="4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0" name="Line 112"/>
          <xdr:cNvSpPr>
            <a:spLocks noChangeShapeType="1"/>
          </xdr:cNvSpPr>
        </xdr:nvSpPr>
        <xdr:spPr bwMode="auto">
          <a:xfrm>
            <a:off x="882" y="37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1" name="Line 113"/>
          <xdr:cNvSpPr>
            <a:spLocks noChangeShapeType="1"/>
          </xdr:cNvSpPr>
        </xdr:nvSpPr>
        <xdr:spPr bwMode="auto">
          <a:xfrm>
            <a:off x="882" y="85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2" name="Line 114"/>
          <xdr:cNvSpPr>
            <a:spLocks noChangeShapeType="1"/>
          </xdr:cNvSpPr>
        </xdr:nvSpPr>
        <xdr:spPr bwMode="auto">
          <a:xfrm>
            <a:off x="896" y="615"/>
            <a:ext cx="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0</xdr:colOff>
      <xdr:row>47</xdr:row>
      <xdr:rowOff>0</xdr:rowOff>
    </xdr:from>
    <xdr:to>
      <xdr:col>8</xdr:col>
      <xdr:colOff>9525</xdr:colOff>
      <xdr:row>47</xdr:row>
      <xdr:rowOff>0</xdr:rowOff>
    </xdr:to>
    <xdr:sp macro="" textlink="">
      <xdr:nvSpPr>
        <xdr:cNvPr id="63" name="Line 135"/>
        <xdr:cNvSpPr>
          <a:spLocks noChangeShapeType="1"/>
        </xdr:cNvSpPr>
      </xdr:nvSpPr>
      <xdr:spPr bwMode="auto">
        <a:xfrm>
          <a:off x="2143125" y="68103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41</xdr:row>
      <xdr:rowOff>0</xdr:rowOff>
    </xdr:from>
    <xdr:to>
      <xdr:col>11</xdr:col>
      <xdr:colOff>114300</xdr:colOff>
      <xdr:row>48</xdr:row>
      <xdr:rowOff>152400</xdr:rowOff>
    </xdr:to>
    <xdr:grpSp>
      <xdr:nvGrpSpPr>
        <xdr:cNvPr id="64" name="Group 136"/>
        <xdr:cNvGrpSpPr>
          <a:grpSpLocks/>
        </xdr:cNvGrpSpPr>
      </xdr:nvGrpSpPr>
      <xdr:grpSpPr bwMode="auto">
        <a:xfrm>
          <a:off x="4010025" y="5895975"/>
          <a:ext cx="295275" cy="1228725"/>
          <a:chOff x="970" y="1208"/>
          <a:chExt cx="71" cy="91"/>
        </a:xfrm>
      </xdr:grpSpPr>
      <xdr:sp macro="" textlink="">
        <xdr:nvSpPr>
          <xdr:cNvPr id="65" name="Line 137"/>
          <xdr:cNvSpPr>
            <a:spLocks noChangeShapeType="1"/>
          </xdr:cNvSpPr>
        </xdr:nvSpPr>
        <xdr:spPr bwMode="auto">
          <a:xfrm flipV="1">
            <a:off x="970" y="1288"/>
            <a:ext cx="0" cy="1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66" name="Line 138"/>
          <xdr:cNvSpPr>
            <a:spLocks noChangeShapeType="1"/>
          </xdr:cNvSpPr>
        </xdr:nvSpPr>
        <xdr:spPr bwMode="auto">
          <a:xfrm>
            <a:off x="1041" y="1208"/>
            <a:ext cx="0" cy="9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7" name="Line 139"/>
          <xdr:cNvSpPr>
            <a:spLocks noChangeShapeType="1"/>
          </xdr:cNvSpPr>
        </xdr:nvSpPr>
        <xdr:spPr bwMode="auto">
          <a:xfrm>
            <a:off x="1031" y="120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8" name="Line 140"/>
          <xdr:cNvSpPr>
            <a:spLocks noChangeShapeType="1"/>
          </xdr:cNvSpPr>
        </xdr:nvSpPr>
        <xdr:spPr bwMode="auto">
          <a:xfrm>
            <a:off x="1031" y="123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9" name="Line 141"/>
          <xdr:cNvSpPr>
            <a:spLocks noChangeShapeType="1"/>
          </xdr:cNvSpPr>
        </xdr:nvSpPr>
        <xdr:spPr bwMode="auto">
          <a:xfrm>
            <a:off x="970" y="1299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18</xdr:col>
      <xdr:colOff>0</xdr:colOff>
      <xdr:row>41</xdr:row>
      <xdr:rowOff>0</xdr:rowOff>
    </xdr:from>
    <xdr:to>
      <xdr:col>19</xdr:col>
      <xdr:colOff>114300</xdr:colOff>
      <xdr:row>48</xdr:row>
      <xdr:rowOff>142875</xdr:rowOff>
    </xdr:to>
    <xdr:grpSp>
      <xdr:nvGrpSpPr>
        <xdr:cNvPr id="70" name="Group 142"/>
        <xdr:cNvGrpSpPr>
          <a:grpSpLocks/>
        </xdr:cNvGrpSpPr>
      </xdr:nvGrpSpPr>
      <xdr:grpSpPr bwMode="auto">
        <a:xfrm>
          <a:off x="7743825" y="5895975"/>
          <a:ext cx="285750" cy="1219200"/>
          <a:chOff x="970" y="1208"/>
          <a:chExt cx="71" cy="91"/>
        </a:xfrm>
      </xdr:grpSpPr>
      <xdr:sp macro="" textlink="">
        <xdr:nvSpPr>
          <xdr:cNvPr id="71" name="Line 143"/>
          <xdr:cNvSpPr>
            <a:spLocks noChangeShapeType="1"/>
          </xdr:cNvSpPr>
        </xdr:nvSpPr>
        <xdr:spPr bwMode="auto">
          <a:xfrm flipV="1">
            <a:off x="970" y="1288"/>
            <a:ext cx="0" cy="1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72" name="Line 144"/>
          <xdr:cNvSpPr>
            <a:spLocks noChangeShapeType="1"/>
          </xdr:cNvSpPr>
        </xdr:nvSpPr>
        <xdr:spPr bwMode="auto">
          <a:xfrm>
            <a:off x="1041" y="1208"/>
            <a:ext cx="0" cy="9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3" name="Line 145"/>
          <xdr:cNvSpPr>
            <a:spLocks noChangeShapeType="1"/>
          </xdr:cNvSpPr>
        </xdr:nvSpPr>
        <xdr:spPr bwMode="auto">
          <a:xfrm>
            <a:off x="1031" y="120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4" name="Line 146"/>
          <xdr:cNvSpPr>
            <a:spLocks noChangeShapeType="1"/>
          </xdr:cNvSpPr>
        </xdr:nvSpPr>
        <xdr:spPr bwMode="auto">
          <a:xfrm>
            <a:off x="1031" y="123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5" name="Line 147"/>
          <xdr:cNvSpPr>
            <a:spLocks noChangeShapeType="1"/>
          </xdr:cNvSpPr>
        </xdr:nvSpPr>
        <xdr:spPr bwMode="auto">
          <a:xfrm>
            <a:off x="970" y="1299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9</xdr:row>
      <xdr:rowOff>0</xdr:rowOff>
    </xdr:from>
    <xdr:to>
      <xdr:col>15</xdr:col>
      <xdr:colOff>171450</xdr:colOff>
      <xdr:row>15</xdr:row>
      <xdr:rowOff>0</xdr:rowOff>
    </xdr:to>
    <xdr:grpSp>
      <xdr:nvGrpSpPr>
        <xdr:cNvPr id="2" name="Group 16"/>
        <xdr:cNvGrpSpPr>
          <a:grpSpLocks/>
        </xdr:cNvGrpSpPr>
      </xdr:nvGrpSpPr>
      <xdr:grpSpPr bwMode="auto">
        <a:xfrm>
          <a:off x="6067425" y="1590675"/>
          <a:ext cx="161925" cy="800100"/>
          <a:chOff x="882" y="375"/>
          <a:chExt cx="25" cy="480"/>
        </a:xfrm>
      </xdr:grpSpPr>
      <xdr:sp macro="" textlink="">
        <xdr:nvSpPr>
          <xdr:cNvPr id="3" name="Line 17"/>
          <xdr:cNvSpPr>
            <a:spLocks noChangeShapeType="1"/>
          </xdr:cNvSpPr>
        </xdr:nvSpPr>
        <xdr:spPr bwMode="auto">
          <a:xfrm>
            <a:off x="896" y="375"/>
            <a:ext cx="0" cy="4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Line 18"/>
          <xdr:cNvSpPr>
            <a:spLocks noChangeShapeType="1"/>
          </xdr:cNvSpPr>
        </xdr:nvSpPr>
        <xdr:spPr bwMode="auto">
          <a:xfrm>
            <a:off x="882" y="37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Line 19"/>
          <xdr:cNvSpPr>
            <a:spLocks noChangeShapeType="1"/>
          </xdr:cNvSpPr>
        </xdr:nvSpPr>
        <xdr:spPr bwMode="auto">
          <a:xfrm>
            <a:off x="882" y="85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Line 20"/>
          <xdr:cNvSpPr>
            <a:spLocks noChangeShapeType="1"/>
          </xdr:cNvSpPr>
        </xdr:nvSpPr>
        <xdr:spPr bwMode="auto">
          <a:xfrm>
            <a:off x="896" y="615"/>
            <a:ext cx="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</xdr:col>
      <xdr:colOff>171450</xdr:colOff>
      <xdr:row>40</xdr:row>
      <xdr:rowOff>9525</xdr:rowOff>
    </xdr:from>
    <xdr:to>
      <xdr:col>15</xdr:col>
      <xdr:colOff>171450</xdr:colOff>
      <xdr:row>43</xdr:row>
      <xdr:rowOff>0</xdr:rowOff>
    </xdr:to>
    <xdr:grpSp>
      <xdr:nvGrpSpPr>
        <xdr:cNvPr id="7" name="Group 22"/>
        <xdr:cNvGrpSpPr>
          <a:grpSpLocks/>
        </xdr:cNvGrpSpPr>
      </xdr:nvGrpSpPr>
      <xdr:grpSpPr bwMode="auto">
        <a:xfrm>
          <a:off x="6048375" y="5772150"/>
          <a:ext cx="180975" cy="390525"/>
          <a:chOff x="326" y="298"/>
          <a:chExt cx="32" cy="53"/>
        </a:xfrm>
      </xdr:grpSpPr>
      <xdr:sp macro="" textlink="">
        <xdr:nvSpPr>
          <xdr:cNvPr id="8" name="Line 23"/>
          <xdr:cNvSpPr>
            <a:spLocks noChangeShapeType="1"/>
          </xdr:cNvSpPr>
        </xdr:nvSpPr>
        <xdr:spPr bwMode="auto">
          <a:xfrm>
            <a:off x="338" y="298"/>
            <a:ext cx="0" cy="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24"/>
          <xdr:cNvSpPr>
            <a:spLocks noChangeShapeType="1"/>
          </xdr:cNvSpPr>
        </xdr:nvSpPr>
        <xdr:spPr bwMode="auto">
          <a:xfrm>
            <a:off x="326" y="298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25"/>
          <xdr:cNvSpPr>
            <a:spLocks noChangeShapeType="1"/>
          </xdr:cNvSpPr>
        </xdr:nvSpPr>
        <xdr:spPr bwMode="auto">
          <a:xfrm>
            <a:off x="326" y="351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26"/>
          <xdr:cNvSpPr>
            <a:spLocks noChangeShapeType="1"/>
          </xdr:cNvSpPr>
        </xdr:nvSpPr>
        <xdr:spPr bwMode="auto">
          <a:xfrm>
            <a:off x="338" y="323"/>
            <a:ext cx="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171450</xdr:colOff>
      <xdr:row>40</xdr:row>
      <xdr:rowOff>0</xdr:rowOff>
    </xdr:from>
    <xdr:to>
      <xdr:col>7</xdr:col>
      <xdr:colOff>171450</xdr:colOff>
      <xdr:row>43</xdr:row>
      <xdr:rowOff>0</xdr:rowOff>
    </xdr:to>
    <xdr:grpSp>
      <xdr:nvGrpSpPr>
        <xdr:cNvPr id="12" name="Group 38"/>
        <xdr:cNvGrpSpPr>
          <a:grpSpLocks/>
        </xdr:cNvGrpSpPr>
      </xdr:nvGrpSpPr>
      <xdr:grpSpPr bwMode="auto">
        <a:xfrm>
          <a:off x="2314575" y="5762625"/>
          <a:ext cx="180975" cy="400050"/>
          <a:chOff x="326" y="298"/>
          <a:chExt cx="32" cy="53"/>
        </a:xfrm>
      </xdr:grpSpPr>
      <xdr:sp macro="" textlink="">
        <xdr:nvSpPr>
          <xdr:cNvPr id="13" name="Line 39"/>
          <xdr:cNvSpPr>
            <a:spLocks noChangeShapeType="1"/>
          </xdr:cNvSpPr>
        </xdr:nvSpPr>
        <xdr:spPr bwMode="auto">
          <a:xfrm>
            <a:off x="338" y="298"/>
            <a:ext cx="0" cy="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Line 40"/>
          <xdr:cNvSpPr>
            <a:spLocks noChangeShapeType="1"/>
          </xdr:cNvSpPr>
        </xdr:nvSpPr>
        <xdr:spPr bwMode="auto">
          <a:xfrm>
            <a:off x="326" y="298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Line 41"/>
          <xdr:cNvSpPr>
            <a:spLocks noChangeShapeType="1"/>
          </xdr:cNvSpPr>
        </xdr:nvSpPr>
        <xdr:spPr bwMode="auto">
          <a:xfrm>
            <a:off x="326" y="351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Line 42"/>
          <xdr:cNvSpPr>
            <a:spLocks noChangeShapeType="1"/>
          </xdr:cNvSpPr>
        </xdr:nvSpPr>
        <xdr:spPr bwMode="auto">
          <a:xfrm>
            <a:off x="338" y="323"/>
            <a:ext cx="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9525</xdr:colOff>
      <xdr:row>29</xdr:row>
      <xdr:rowOff>0</xdr:rowOff>
    </xdr:from>
    <xdr:to>
      <xdr:col>7</xdr:col>
      <xdr:colOff>142875</xdr:colOff>
      <xdr:row>32</xdr:row>
      <xdr:rowOff>0</xdr:rowOff>
    </xdr:to>
    <xdr:grpSp>
      <xdr:nvGrpSpPr>
        <xdr:cNvPr id="17" name="Group 43"/>
        <xdr:cNvGrpSpPr>
          <a:grpSpLocks/>
        </xdr:cNvGrpSpPr>
      </xdr:nvGrpSpPr>
      <xdr:grpSpPr bwMode="auto">
        <a:xfrm>
          <a:off x="2333625" y="4257675"/>
          <a:ext cx="133350" cy="400050"/>
          <a:chOff x="294" y="155"/>
          <a:chExt cx="23" cy="30"/>
        </a:xfrm>
      </xdr:grpSpPr>
      <xdr:sp macro="" textlink="">
        <xdr:nvSpPr>
          <xdr:cNvPr id="18" name="Line 44"/>
          <xdr:cNvSpPr>
            <a:spLocks noChangeShapeType="1"/>
          </xdr:cNvSpPr>
        </xdr:nvSpPr>
        <xdr:spPr bwMode="auto">
          <a:xfrm>
            <a:off x="303" y="155"/>
            <a:ext cx="0" cy="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Line 45"/>
          <xdr:cNvSpPr>
            <a:spLocks noChangeShapeType="1"/>
          </xdr:cNvSpPr>
        </xdr:nvSpPr>
        <xdr:spPr bwMode="auto">
          <a:xfrm>
            <a:off x="294" y="15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" name="Line 46"/>
          <xdr:cNvSpPr>
            <a:spLocks noChangeShapeType="1"/>
          </xdr:cNvSpPr>
        </xdr:nvSpPr>
        <xdr:spPr bwMode="auto">
          <a:xfrm>
            <a:off x="294" y="18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" name="Line 47"/>
          <xdr:cNvSpPr>
            <a:spLocks noChangeShapeType="1"/>
          </xdr:cNvSpPr>
        </xdr:nvSpPr>
        <xdr:spPr bwMode="auto">
          <a:xfrm>
            <a:off x="303" y="16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</xdr:col>
      <xdr:colOff>171450</xdr:colOff>
      <xdr:row>40</xdr:row>
      <xdr:rowOff>0</xdr:rowOff>
    </xdr:from>
    <xdr:to>
      <xdr:col>15</xdr:col>
      <xdr:colOff>171450</xdr:colOff>
      <xdr:row>43</xdr:row>
      <xdr:rowOff>0</xdr:rowOff>
    </xdr:to>
    <xdr:grpSp>
      <xdr:nvGrpSpPr>
        <xdr:cNvPr id="22" name="Group 49"/>
        <xdr:cNvGrpSpPr>
          <a:grpSpLocks/>
        </xdr:cNvGrpSpPr>
      </xdr:nvGrpSpPr>
      <xdr:grpSpPr bwMode="auto">
        <a:xfrm>
          <a:off x="6048375" y="5762625"/>
          <a:ext cx="180975" cy="400050"/>
          <a:chOff x="326" y="298"/>
          <a:chExt cx="32" cy="53"/>
        </a:xfrm>
      </xdr:grpSpPr>
      <xdr:sp macro="" textlink="">
        <xdr:nvSpPr>
          <xdr:cNvPr id="23" name="Line 50"/>
          <xdr:cNvSpPr>
            <a:spLocks noChangeShapeType="1"/>
          </xdr:cNvSpPr>
        </xdr:nvSpPr>
        <xdr:spPr bwMode="auto">
          <a:xfrm>
            <a:off x="338" y="298"/>
            <a:ext cx="0" cy="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" name="Line 51"/>
          <xdr:cNvSpPr>
            <a:spLocks noChangeShapeType="1"/>
          </xdr:cNvSpPr>
        </xdr:nvSpPr>
        <xdr:spPr bwMode="auto">
          <a:xfrm>
            <a:off x="326" y="298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" name="Line 52"/>
          <xdr:cNvSpPr>
            <a:spLocks noChangeShapeType="1"/>
          </xdr:cNvSpPr>
        </xdr:nvSpPr>
        <xdr:spPr bwMode="auto">
          <a:xfrm>
            <a:off x="326" y="351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" name="Line 53"/>
          <xdr:cNvSpPr>
            <a:spLocks noChangeShapeType="1"/>
          </xdr:cNvSpPr>
        </xdr:nvSpPr>
        <xdr:spPr bwMode="auto">
          <a:xfrm>
            <a:off x="338" y="323"/>
            <a:ext cx="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</xdr:col>
      <xdr:colOff>0</xdr:colOff>
      <xdr:row>47</xdr:row>
      <xdr:rowOff>0</xdr:rowOff>
    </xdr:from>
    <xdr:to>
      <xdr:col>16</xdr:col>
      <xdr:colOff>9525</xdr:colOff>
      <xdr:row>47</xdr:row>
      <xdr:rowOff>0</xdr:rowOff>
    </xdr:to>
    <xdr:sp macro="" textlink="">
      <xdr:nvSpPr>
        <xdr:cNvPr id="27" name="Line 54"/>
        <xdr:cNvSpPr>
          <a:spLocks noChangeShapeType="1"/>
        </xdr:cNvSpPr>
      </xdr:nvSpPr>
      <xdr:spPr bwMode="auto">
        <a:xfrm>
          <a:off x="5876925" y="68103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171450</xdr:colOff>
      <xdr:row>40</xdr:row>
      <xdr:rowOff>0</xdr:rowOff>
    </xdr:from>
    <xdr:to>
      <xdr:col>7</xdr:col>
      <xdr:colOff>171450</xdr:colOff>
      <xdr:row>43</xdr:row>
      <xdr:rowOff>0</xdr:rowOff>
    </xdr:to>
    <xdr:grpSp>
      <xdr:nvGrpSpPr>
        <xdr:cNvPr id="28" name="Group 55"/>
        <xdr:cNvGrpSpPr>
          <a:grpSpLocks/>
        </xdr:cNvGrpSpPr>
      </xdr:nvGrpSpPr>
      <xdr:grpSpPr bwMode="auto">
        <a:xfrm>
          <a:off x="2314575" y="5762625"/>
          <a:ext cx="180975" cy="400050"/>
          <a:chOff x="326" y="298"/>
          <a:chExt cx="32" cy="53"/>
        </a:xfrm>
      </xdr:grpSpPr>
      <xdr:sp macro="" textlink="">
        <xdr:nvSpPr>
          <xdr:cNvPr id="29" name="Line 56"/>
          <xdr:cNvSpPr>
            <a:spLocks noChangeShapeType="1"/>
          </xdr:cNvSpPr>
        </xdr:nvSpPr>
        <xdr:spPr bwMode="auto">
          <a:xfrm>
            <a:off x="338" y="298"/>
            <a:ext cx="0" cy="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" name="Line 57"/>
          <xdr:cNvSpPr>
            <a:spLocks noChangeShapeType="1"/>
          </xdr:cNvSpPr>
        </xdr:nvSpPr>
        <xdr:spPr bwMode="auto">
          <a:xfrm>
            <a:off x="326" y="298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Line 58"/>
          <xdr:cNvSpPr>
            <a:spLocks noChangeShapeType="1"/>
          </xdr:cNvSpPr>
        </xdr:nvSpPr>
        <xdr:spPr bwMode="auto">
          <a:xfrm>
            <a:off x="326" y="351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" name="Line 59"/>
          <xdr:cNvSpPr>
            <a:spLocks noChangeShapeType="1"/>
          </xdr:cNvSpPr>
        </xdr:nvSpPr>
        <xdr:spPr bwMode="auto">
          <a:xfrm>
            <a:off x="338" y="323"/>
            <a:ext cx="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15</xdr:col>
      <xdr:colOff>9525</xdr:colOff>
      <xdr:row>21</xdr:row>
      <xdr:rowOff>0</xdr:rowOff>
    </xdr:from>
    <xdr:to>
      <xdr:col>15</xdr:col>
      <xdr:colOff>171450</xdr:colOff>
      <xdr:row>28</xdr:row>
      <xdr:rowOff>0</xdr:rowOff>
    </xdr:to>
    <xdr:grpSp>
      <xdr:nvGrpSpPr>
        <xdr:cNvPr id="33" name="Group 70"/>
        <xdr:cNvGrpSpPr>
          <a:grpSpLocks/>
        </xdr:cNvGrpSpPr>
      </xdr:nvGrpSpPr>
      <xdr:grpSpPr bwMode="auto">
        <a:xfrm>
          <a:off x="6067425" y="3190875"/>
          <a:ext cx="161925" cy="933450"/>
          <a:chOff x="882" y="375"/>
          <a:chExt cx="25" cy="480"/>
        </a:xfrm>
      </xdr:grpSpPr>
      <xdr:sp macro="" textlink="">
        <xdr:nvSpPr>
          <xdr:cNvPr id="34" name="Line 71"/>
          <xdr:cNvSpPr>
            <a:spLocks noChangeShapeType="1"/>
          </xdr:cNvSpPr>
        </xdr:nvSpPr>
        <xdr:spPr bwMode="auto">
          <a:xfrm>
            <a:off x="896" y="375"/>
            <a:ext cx="0" cy="4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5" name="Line 72"/>
          <xdr:cNvSpPr>
            <a:spLocks noChangeShapeType="1"/>
          </xdr:cNvSpPr>
        </xdr:nvSpPr>
        <xdr:spPr bwMode="auto">
          <a:xfrm>
            <a:off x="882" y="37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" name="Line 73"/>
          <xdr:cNvSpPr>
            <a:spLocks noChangeShapeType="1"/>
          </xdr:cNvSpPr>
        </xdr:nvSpPr>
        <xdr:spPr bwMode="auto">
          <a:xfrm>
            <a:off x="882" y="85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" name="Line 74"/>
          <xdr:cNvSpPr>
            <a:spLocks noChangeShapeType="1"/>
          </xdr:cNvSpPr>
        </xdr:nvSpPr>
        <xdr:spPr bwMode="auto">
          <a:xfrm>
            <a:off x="896" y="615"/>
            <a:ext cx="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0</xdr:colOff>
      <xdr:row>14</xdr:row>
      <xdr:rowOff>0</xdr:rowOff>
    </xdr:from>
    <xdr:to>
      <xdr:col>12</xdr:col>
      <xdr:colOff>0</xdr:colOff>
      <xdr:row>17</xdr:row>
      <xdr:rowOff>0</xdr:rowOff>
    </xdr:to>
    <xdr:grpSp>
      <xdr:nvGrpSpPr>
        <xdr:cNvPr id="38" name="Group 80"/>
        <xdr:cNvGrpSpPr>
          <a:grpSpLocks/>
        </xdr:cNvGrpSpPr>
      </xdr:nvGrpSpPr>
      <xdr:grpSpPr bwMode="auto">
        <a:xfrm>
          <a:off x="4191000" y="2257425"/>
          <a:ext cx="180975" cy="400050"/>
          <a:chOff x="294" y="155"/>
          <a:chExt cx="23" cy="30"/>
        </a:xfrm>
      </xdr:grpSpPr>
      <xdr:sp macro="" textlink="">
        <xdr:nvSpPr>
          <xdr:cNvPr id="39" name="Line 81"/>
          <xdr:cNvSpPr>
            <a:spLocks noChangeShapeType="1"/>
          </xdr:cNvSpPr>
        </xdr:nvSpPr>
        <xdr:spPr bwMode="auto">
          <a:xfrm>
            <a:off x="303" y="155"/>
            <a:ext cx="0" cy="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0" name="Line 82"/>
          <xdr:cNvSpPr>
            <a:spLocks noChangeShapeType="1"/>
          </xdr:cNvSpPr>
        </xdr:nvSpPr>
        <xdr:spPr bwMode="auto">
          <a:xfrm>
            <a:off x="294" y="15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" name="Line 83"/>
          <xdr:cNvSpPr>
            <a:spLocks noChangeShapeType="1"/>
          </xdr:cNvSpPr>
        </xdr:nvSpPr>
        <xdr:spPr bwMode="auto">
          <a:xfrm>
            <a:off x="294" y="18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" name="Line 84"/>
          <xdr:cNvSpPr>
            <a:spLocks noChangeShapeType="1"/>
          </xdr:cNvSpPr>
        </xdr:nvSpPr>
        <xdr:spPr bwMode="auto">
          <a:xfrm>
            <a:off x="303" y="16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0</xdr:colOff>
      <xdr:row>8</xdr:row>
      <xdr:rowOff>0</xdr:rowOff>
    </xdr:from>
    <xdr:to>
      <xdr:col>12</xdr:col>
      <xdr:colOff>0</xdr:colOff>
      <xdr:row>11</xdr:row>
      <xdr:rowOff>0</xdr:rowOff>
    </xdr:to>
    <xdr:grpSp>
      <xdr:nvGrpSpPr>
        <xdr:cNvPr id="43" name="Group 85"/>
        <xdr:cNvGrpSpPr>
          <a:grpSpLocks/>
        </xdr:cNvGrpSpPr>
      </xdr:nvGrpSpPr>
      <xdr:grpSpPr bwMode="auto">
        <a:xfrm>
          <a:off x="4191000" y="1457325"/>
          <a:ext cx="180975" cy="400050"/>
          <a:chOff x="294" y="155"/>
          <a:chExt cx="23" cy="30"/>
        </a:xfrm>
      </xdr:grpSpPr>
      <xdr:sp macro="" textlink="">
        <xdr:nvSpPr>
          <xdr:cNvPr id="44" name="Line 86"/>
          <xdr:cNvSpPr>
            <a:spLocks noChangeShapeType="1"/>
          </xdr:cNvSpPr>
        </xdr:nvSpPr>
        <xdr:spPr bwMode="auto">
          <a:xfrm>
            <a:off x="303" y="155"/>
            <a:ext cx="0" cy="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" name="Line 87"/>
          <xdr:cNvSpPr>
            <a:spLocks noChangeShapeType="1"/>
          </xdr:cNvSpPr>
        </xdr:nvSpPr>
        <xdr:spPr bwMode="auto">
          <a:xfrm>
            <a:off x="294" y="15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Line 88"/>
          <xdr:cNvSpPr>
            <a:spLocks noChangeShapeType="1"/>
          </xdr:cNvSpPr>
        </xdr:nvSpPr>
        <xdr:spPr bwMode="auto">
          <a:xfrm>
            <a:off x="294" y="18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Line 89"/>
          <xdr:cNvSpPr>
            <a:spLocks noChangeShapeType="1"/>
          </xdr:cNvSpPr>
        </xdr:nvSpPr>
        <xdr:spPr bwMode="auto">
          <a:xfrm>
            <a:off x="303" y="16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0</xdr:colOff>
      <xdr:row>20</xdr:row>
      <xdr:rowOff>0</xdr:rowOff>
    </xdr:from>
    <xdr:to>
      <xdr:col>12</xdr:col>
      <xdr:colOff>0</xdr:colOff>
      <xdr:row>23</xdr:row>
      <xdr:rowOff>0</xdr:rowOff>
    </xdr:to>
    <xdr:grpSp>
      <xdr:nvGrpSpPr>
        <xdr:cNvPr id="48" name="Group 90"/>
        <xdr:cNvGrpSpPr>
          <a:grpSpLocks/>
        </xdr:cNvGrpSpPr>
      </xdr:nvGrpSpPr>
      <xdr:grpSpPr bwMode="auto">
        <a:xfrm>
          <a:off x="4191000" y="3057525"/>
          <a:ext cx="180975" cy="400050"/>
          <a:chOff x="294" y="155"/>
          <a:chExt cx="23" cy="30"/>
        </a:xfrm>
      </xdr:grpSpPr>
      <xdr:sp macro="" textlink="">
        <xdr:nvSpPr>
          <xdr:cNvPr id="49" name="Line 91"/>
          <xdr:cNvSpPr>
            <a:spLocks noChangeShapeType="1"/>
          </xdr:cNvSpPr>
        </xdr:nvSpPr>
        <xdr:spPr bwMode="auto">
          <a:xfrm>
            <a:off x="303" y="155"/>
            <a:ext cx="0" cy="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0" name="Line 92"/>
          <xdr:cNvSpPr>
            <a:spLocks noChangeShapeType="1"/>
          </xdr:cNvSpPr>
        </xdr:nvSpPr>
        <xdr:spPr bwMode="auto">
          <a:xfrm>
            <a:off x="294" y="15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" name="Line 93"/>
          <xdr:cNvSpPr>
            <a:spLocks noChangeShapeType="1"/>
          </xdr:cNvSpPr>
        </xdr:nvSpPr>
        <xdr:spPr bwMode="auto">
          <a:xfrm>
            <a:off x="294" y="18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" name="Line 94"/>
          <xdr:cNvSpPr>
            <a:spLocks noChangeShapeType="1"/>
          </xdr:cNvSpPr>
        </xdr:nvSpPr>
        <xdr:spPr bwMode="auto">
          <a:xfrm>
            <a:off x="303" y="16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9525</xdr:colOff>
      <xdr:row>26</xdr:row>
      <xdr:rowOff>0</xdr:rowOff>
    </xdr:from>
    <xdr:to>
      <xdr:col>11</xdr:col>
      <xdr:colOff>171450</xdr:colOff>
      <xdr:row>30</xdr:row>
      <xdr:rowOff>0</xdr:rowOff>
    </xdr:to>
    <xdr:grpSp>
      <xdr:nvGrpSpPr>
        <xdr:cNvPr id="53" name="Group 105"/>
        <xdr:cNvGrpSpPr>
          <a:grpSpLocks/>
        </xdr:cNvGrpSpPr>
      </xdr:nvGrpSpPr>
      <xdr:grpSpPr bwMode="auto">
        <a:xfrm>
          <a:off x="4200525" y="3857625"/>
          <a:ext cx="161925" cy="533400"/>
          <a:chOff x="882" y="375"/>
          <a:chExt cx="25" cy="480"/>
        </a:xfrm>
      </xdr:grpSpPr>
      <xdr:sp macro="" textlink="">
        <xdr:nvSpPr>
          <xdr:cNvPr id="54" name="Line 106"/>
          <xdr:cNvSpPr>
            <a:spLocks noChangeShapeType="1"/>
          </xdr:cNvSpPr>
        </xdr:nvSpPr>
        <xdr:spPr bwMode="auto">
          <a:xfrm>
            <a:off x="896" y="375"/>
            <a:ext cx="0" cy="4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" name="Line 107"/>
          <xdr:cNvSpPr>
            <a:spLocks noChangeShapeType="1"/>
          </xdr:cNvSpPr>
        </xdr:nvSpPr>
        <xdr:spPr bwMode="auto">
          <a:xfrm>
            <a:off x="882" y="37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6" name="Line 108"/>
          <xdr:cNvSpPr>
            <a:spLocks noChangeShapeType="1"/>
          </xdr:cNvSpPr>
        </xdr:nvSpPr>
        <xdr:spPr bwMode="auto">
          <a:xfrm>
            <a:off x="882" y="85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7" name="Line 109"/>
          <xdr:cNvSpPr>
            <a:spLocks noChangeShapeType="1"/>
          </xdr:cNvSpPr>
        </xdr:nvSpPr>
        <xdr:spPr bwMode="auto">
          <a:xfrm>
            <a:off x="896" y="615"/>
            <a:ext cx="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19</xdr:col>
      <xdr:colOff>9525</xdr:colOff>
      <xdr:row>12</xdr:row>
      <xdr:rowOff>0</xdr:rowOff>
    </xdr:from>
    <xdr:to>
      <xdr:col>20</xdr:col>
      <xdr:colOff>0</xdr:colOff>
      <xdr:row>24</xdr:row>
      <xdr:rowOff>0</xdr:rowOff>
    </xdr:to>
    <xdr:grpSp>
      <xdr:nvGrpSpPr>
        <xdr:cNvPr id="58" name="Group 110"/>
        <xdr:cNvGrpSpPr>
          <a:grpSpLocks/>
        </xdr:cNvGrpSpPr>
      </xdr:nvGrpSpPr>
      <xdr:grpSpPr bwMode="auto">
        <a:xfrm>
          <a:off x="7924800" y="1990725"/>
          <a:ext cx="161925" cy="1600200"/>
          <a:chOff x="882" y="375"/>
          <a:chExt cx="25" cy="480"/>
        </a:xfrm>
      </xdr:grpSpPr>
      <xdr:sp macro="" textlink="">
        <xdr:nvSpPr>
          <xdr:cNvPr id="59" name="Line 111"/>
          <xdr:cNvSpPr>
            <a:spLocks noChangeShapeType="1"/>
          </xdr:cNvSpPr>
        </xdr:nvSpPr>
        <xdr:spPr bwMode="auto">
          <a:xfrm>
            <a:off x="896" y="375"/>
            <a:ext cx="0" cy="4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0" name="Line 112"/>
          <xdr:cNvSpPr>
            <a:spLocks noChangeShapeType="1"/>
          </xdr:cNvSpPr>
        </xdr:nvSpPr>
        <xdr:spPr bwMode="auto">
          <a:xfrm>
            <a:off x="882" y="37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1" name="Line 113"/>
          <xdr:cNvSpPr>
            <a:spLocks noChangeShapeType="1"/>
          </xdr:cNvSpPr>
        </xdr:nvSpPr>
        <xdr:spPr bwMode="auto">
          <a:xfrm>
            <a:off x="882" y="85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2" name="Line 114"/>
          <xdr:cNvSpPr>
            <a:spLocks noChangeShapeType="1"/>
          </xdr:cNvSpPr>
        </xdr:nvSpPr>
        <xdr:spPr bwMode="auto">
          <a:xfrm>
            <a:off x="896" y="615"/>
            <a:ext cx="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0</xdr:colOff>
      <xdr:row>47</xdr:row>
      <xdr:rowOff>0</xdr:rowOff>
    </xdr:from>
    <xdr:to>
      <xdr:col>8</xdr:col>
      <xdr:colOff>9525</xdr:colOff>
      <xdr:row>47</xdr:row>
      <xdr:rowOff>0</xdr:rowOff>
    </xdr:to>
    <xdr:sp macro="" textlink="">
      <xdr:nvSpPr>
        <xdr:cNvPr id="63" name="Line 135"/>
        <xdr:cNvSpPr>
          <a:spLocks noChangeShapeType="1"/>
        </xdr:cNvSpPr>
      </xdr:nvSpPr>
      <xdr:spPr bwMode="auto">
        <a:xfrm>
          <a:off x="2143125" y="68103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41</xdr:row>
      <xdr:rowOff>0</xdr:rowOff>
    </xdr:from>
    <xdr:to>
      <xdr:col>11</xdr:col>
      <xdr:colOff>114300</xdr:colOff>
      <xdr:row>48</xdr:row>
      <xdr:rowOff>152400</xdr:rowOff>
    </xdr:to>
    <xdr:grpSp>
      <xdr:nvGrpSpPr>
        <xdr:cNvPr id="64" name="Group 136"/>
        <xdr:cNvGrpSpPr>
          <a:grpSpLocks/>
        </xdr:cNvGrpSpPr>
      </xdr:nvGrpSpPr>
      <xdr:grpSpPr bwMode="auto">
        <a:xfrm>
          <a:off x="4010025" y="5895975"/>
          <a:ext cx="295275" cy="1228725"/>
          <a:chOff x="970" y="1208"/>
          <a:chExt cx="71" cy="91"/>
        </a:xfrm>
      </xdr:grpSpPr>
      <xdr:sp macro="" textlink="">
        <xdr:nvSpPr>
          <xdr:cNvPr id="65" name="Line 137"/>
          <xdr:cNvSpPr>
            <a:spLocks noChangeShapeType="1"/>
          </xdr:cNvSpPr>
        </xdr:nvSpPr>
        <xdr:spPr bwMode="auto">
          <a:xfrm flipV="1">
            <a:off x="970" y="1288"/>
            <a:ext cx="0" cy="1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66" name="Line 138"/>
          <xdr:cNvSpPr>
            <a:spLocks noChangeShapeType="1"/>
          </xdr:cNvSpPr>
        </xdr:nvSpPr>
        <xdr:spPr bwMode="auto">
          <a:xfrm>
            <a:off x="1041" y="1208"/>
            <a:ext cx="0" cy="9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7" name="Line 139"/>
          <xdr:cNvSpPr>
            <a:spLocks noChangeShapeType="1"/>
          </xdr:cNvSpPr>
        </xdr:nvSpPr>
        <xdr:spPr bwMode="auto">
          <a:xfrm>
            <a:off x="1031" y="120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8" name="Line 140"/>
          <xdr:cNvSpPr>
            <a:spLocks noChangeShapeType="1"/>
          </xdr:cNvSpPr>
        </xdr:nvSpPr>
        <xdr:spPr bwMode="auto">
          <a:xfrm>
            <a:off x="1031" y="123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9" name="Line 141"/>
          <xdr:cNvSpPr>
            <a:spLocks noChangeShapeType="1"/>
          </xdr:cNvSpPr>
        </xdr:nvSpPr>
        <xdr:spPr bwMode="auto">
          <a:xfrm>
            <a:off x="970" y="1299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18</xdr:col>
      <xdr:colOff>0</xdr:colOff>
      <xdr:row>41</xdr:row>
      <xdr:rowOff>0</xdr:rowOff>
    </xdr:from>
    <xdr:to>
      <xdr:col>19</xdr:col>
      <xdr:colOff>114300</xdr:colOff>
      <xdr:row>48</xdr:row>
      <xdr:rowOff>142875</xdr:rowOff>
    </xdr:to>
    <xdr:grpSp>
      <xdr:nvGrpSpPr>
        <xdr:cNvPr id="70" name="Group 142"/>
        <xdr:cNvGrpSpPr>
          <a:grpSpLocks/>
        </xdr:cNvGrpSpPr>
      </xdr:nvGrpSpPr>
      <xdr:grpSpPr bwMode="auto">
        <a:xfrm>
          <a:off x="7743825" y="5895975"/>
          <a:ext cx="285750" cy="1219200"/>
          <a:chOff x="970" y="1208"/>
          <a:chExt cx="71" cy="91"/>
        </a:xfrm>
      </xdr:grpSpPr>
      <xdr:sp macro="" textlink="">
        <xdr:nvSpPr>
          <xdr:cNvPr id="71" name="Line 143"/>
          <xdr:cNvSpPr>
            <a:spLocks noChangeShapeType="1"/>
          </xdr:cNvSpPr>
        </xdr:nvSpPr>
        <xdr:spPr bwMode="auto">
          <a:xfrm flipV="1">
            <a:off x="970" y="1288"/>
            <a:ext cx="0" cy="1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72" name="Line 144"/>
          <xdr:cNvSpPr>
            <a:spLocks noChangeShapeType="1"/>
          </xdr:cNvSpPr>
        </xdr:nvSpPr>
        <xdr:spPr bwMode="auto">
          <a:xfrm>
            <a:off x="1041" y="1208"/>
            <a:ext cx="0" cy="9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3" name="Line 145"/>
          <xdr:cNvSpPr>
            <a:spLocks noChangeShapeType="1"/>
          </xdr:cNvSpPr>
        </xdr:nvSpPr>
        <xdr:spPr bwMode="auto">
          <a:xfrm>
            <a:off x="1031" y="120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4" name="Line 146"/>
          <xdr:cNvSpPr>
            <a:spLocks noChangeShapeType="1"/>
          </xdr:cNvSpPr>
        </xdr:nvSpPr>
        <xdr:spPr bwMode="auto">
          <a:xfrm>
            <a:off x="1031" y="123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5" name="Line 147"/>
          <xdr:cNvSpPr>
            <a:spLocks noChangeShapeType="1"/>
          </xdr:cNvSpPr>
        </xdr:nvSpPr>
        <xdr:spPr bwMode="auto">
          <a:xfrm>
            <a:off x="970" y="1299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14</xdr:row>
      <xdr:rowOff>0</xdr:rowOff>
    </xdr:from>
    <xdr:to>
      <xdr:col>8</xdr:col>
      <xdr:colOff>0</xdr:colOff>
      <xdr:row>17</xdr:row>
      <xdr:rowOff>0</xdr:rowOff>
    </xdr:to>
    <xdr:grpSp>
      <xdr:nvGrpSpPr>
        <xdr:cNvPr id="31201" name="Group 2"/>
        <xdr:cNvGrpSpPr>
          <a:grpSpLocks/>
        </xdr:cNvGrpSpPr>
      </xdr:nvGrpSpPr>
      <xdr:grpSpPr bwMode="auto">
        <a:xfrm>
          <a:off x="3209925" y="2162175"/>
          <a:ext cx="228600" cy="428625"/>
          <a:chOff x="294" y="155"/>
          <a:chExt cx="23" cy="30"/>
        </a:xfrm>
      </xdr:grpSpPr>
      <xdr:sp macro="" textlink="">
        <xdr:nvSpPr>
          <xdr:cNvPr id="31229" name="Line 3"/>
          <xdr:cNvSpPr>
            <a:spLocks noChangeShapeType="1"/>
          </xdr:cNvSpPr>
        </xdr:nvSpPr>
        <xdr:spPr bwMode="auto">
          <a:xfrm>
            <a:off x="303" y="155"/>
            <a:ext cx="0" cy="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230" name="Line 4"/>
          <xdr:cNvSpPr>
            <a:spLocks noChangeShapeType="1"/>
          </xdr:cNvSpPr>
        </xdr:nvSpPr>
        <xdr:spPr bwMode="auto">
          <a:xfrm>
            <a:off x="294" y="15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231" name="Line 5"/>
          <xdr:cNvSpPr>
            <a:spLocks noChangeShapeType="1"/>
          </xdr:cNvSpPr>
        </xdr:nvSpPr>
        <xdr:spPr bwMode="auto">
          <a:xfrm>
            <a:off x="294" y="18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232" name="Line 6"/>
          <xdr:cNvSpPr>
            <a:spLocks noChangeShapeType="1"/>
          </xdr:cNvSpPr>
        </xdr:nvSpPr>
        <xdr:spPr bwMode="auto">
          <a:xfrm>
            <a:off x="303" y="16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0</xdr:colOff>
      <xdr:row>8</xdr:row>
      <xdr:rowOff>0</xdr:rowOff>
    </xdr:from>
    <xdr:to>
      <xdr:col>12</xdr:col>
      <xdr:colOff>0</xdr:colOff>
      <xdr:row>11</xdr:row>
      <xdr:rowOff>0</xdr:rowOff>
    </xdr:to>
    <xdr:grpSp>
      <xdr:nvGrpSpPr>
        <xdr:cNvPr id="31203" name="Group 12"/>
        <xdr:cNvGrpSpPr>
          <a:grpSpLocks/>
        </xdr:cNvGrpSpPr>
      </xdr:nvGrpSpPr>
      <xdr:grpSpPr bwMode="auto">
        <a:xfrm>
          <a:off x="4181475" y="1123950"/>
          <a:ext cx="228600" cy="609600"/>
          <a:chOff x="294" y="155"/>
          <a:chExt cx="23" cy="30"/>
        </a:xfrm>
      </xdr:grpSpPr>
      <xdr:sp macro="" textlink="">
        <xdr:nvSpPr>
          <xdr:cNvPr id="31221" name="Line 13"/>
          <xdr:cNvSpPr>
            <a:spLocks noChangeShapeType="1"/>
          </xdr:cNvSpPr>
        </xdr:nvSpPr>
        <xdr:spPr bwMode="auto">
          <a:xfrm>
            <a:off x="303" y="155"/>
            <a:ext cx="0" cy="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222" name="Line 14"/>
          <xdr:cNvSpPr>
            <a:spLocks noChangeShapeType="1"/>
          </xdr:cNvSpPr>
        </xdr:nvSpPr>
        <xdr:spPr bwMode="auto">
          <a:xfrm>
            <a:off x="294" y="15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223" name="Line 15"/>
          <xdr:cNvSpPr>
            <a:spLocks noChangeShapeType="1"/>
          </xdr:cNvSpPr>
        </xdr:nvSpPr>
        <xdr:spPr bwMode="auto">
          <a:xfrm>
            <a:off x="294" y="18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224" name="Line 16"/>
          <xdr:cNvSpPr>
            <a:spLocks noChangeShapeType="1"/>
          </xdr:cNvSpPr>
        </xdr:nvSpPr>
        <xdr:spPr bwMode="auto">
          <a:xfrm>
            <a:off x="303" y="16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14</xdr:row>
      <xdr:rowOff>0</xdr:rowOff>
    </xdr:from>
    <xdr:to>
      <xdr:col>8</xdr:col>
      <xdr:colOff>9525</xdr:colOff>
      <xdr:row>17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2333625" y="2266950"/>
          <a:ext cx="180975" cy="400050"/>
          <a:chOff x="294" y="155"/>
          <a:chExt cx="23" cy="30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303" y="155"/>
            <a:ext cx="0" cy="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294" y="15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294" y="18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303" y="16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23</xdr:row>
      <xdr:rowOff>0</xdr:rowOff>
    </xdr:to>
    <xdr:grpSp>
      <xdr:nvGrpSpPr>
        <xdr:cNvPr id="7" name="Group 6"/>
        <xdr:cNvGrpSpPr>
          <a:grpSpLocks/>
        </xdr:cNvGrpSpPr>
      </xdr:nvGrpSpPr>
      <xdr:grpSpPr bwMode="auto">
        <a:xfrm>
          <a:off x="2324100" y="3067050"/>
          <a:ext cx="180975" cy="400050"/>
          <a:chOff x="294" y="155"/>
          <a:chExt cx="23" cy="30"/>
        </a:xfrm>
      </xdr:grpSpPr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303" y="155"/>
            <a:ext cx="0" cy="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294" y="15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294" y="18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303" y="16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9525</xdr:colOff>
      <xdr:row>21</xdr:row>
      <xdr:rowOff>0</xdr:rowOff>
    </xdr:from>
    <xdr:to>
      <xdr:col>12</xdr:col>
      <xdr:colOff>0</xdr:colOff>
      <xdr:row>27</xdr:row>
      <xdr:rowOff>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4200525" y="3200400"/>
          <a:ext cx="171450" cy="800100"/>
          <a:chOff x="472" y="165"/>
          <a:chExt cx="29" cy="60"/>
        </a:xfrm>
      </xdr:grpSpPr>
      <xdr:sp macro="" textlink="">
        <xdr:nvSpPr>
          <xdr:cNvPr id="13" name="Line 12"/>
          <xdr:cNvSpPr>
            <a:spLocks noChangeShapeType="1"/>
          </xdr:cNvSpPr>
        </xdr:nvSpPr>
        <xdr:spPr bwMode="auto">
          <a:xfrm>
            <a:off x="484" y="166"/>
            <a:ext cx="0" cy="5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72" y="165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472" y="225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Line 15"/>
          <xdr:cNvSpPr>
            <a:spLocks noChangeShapeType="1"/>
          </xdr:cNvSpPr>
        </xdr:nvSpPr>
        <xdr:spPr bwMode="auto">
          <a:xfrm>
            <a:off x="484" y="195"/>
            <a:ext cx="1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15</xdr:col>
      <xdr:colOff>9525</xdr:colOff>
      <xdr:row>12</xdr:row>
      <xdr:rowOff>0</xdr:rowOff>
    </xdr:from>
    <xdr:to>
      <xdr:col>15</xdr:col>
      <xdr:colOff>171450</xdr:colOff>
      <xdr:row>24</xdr:row>
      <xdr:rowOff>0</xdr:rowOff>
    </xdr:to>
    <xdr:grpSp>
      <xdr:nvGrpSpPr>
        <xdr:cNvPr id="17" name="Group 16"/>
        <xdr:cNvGrpSpPr>
          <a:grpSpLocks/>
        </xdr:cNvGrpSpPr>
      </xdr:nvGrpSpPr>
      <xdr:grpSpPr bwMode="auto">
        <a:xfrm>
          <a:off x="6067425" y="2000250"/>
          <a:ext cx="161925" cy="1600200"/>
          <a:chOff x="882" y="375"/>
          <a:chExt cx="25" cy="480"/>
        </a:xfrm>
      </xdr:grpSpPr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896" y="375"/>
            <a:ext cx="0" cy="4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Line 18"/>
          <xdr:cNvSpPr>
            <a:spLocks noChangeShapeType="1"/>
          </xdr:cNvSpPr>
        </xdr:nvSpPr>
        <xdr:spPr bwMode="auto">
          <a:xfrm>
            <a:off x="882" y="37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" name="Line 19"/>
          <xdr:cNvSpPr>
            <a:spLocks noChangeShapeType="1"/>
          </xdr:cNvSpPr>
        </xdr:nvSpPr>
        <xdr:spPr bwMode="auto">
          <a:xfrm>
            <a:off x="882" y="85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896" y="615"/>
            <a:ext cx="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552450</xdr:colOff>
      <xdr:row>38</xdr:row>
      <xdr:rowOff>123825</xdr:rowOff>
    </xdr:from>
    <xdr:to>
      <xdr:col>9</xdr:col>
      <xdr:colOff>552450</xdr:colOff>
      <xdr:row>39</xdr:row>
      <xdr:rowOff>123825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3238500" y="56673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171450</xdr:colOff>
      <xdr:row>37</xdr:row>
      <xdr:rowOff>9525</xdr:rowOff>
    </xdr:from>
    <xdr:to>
      <xdr:col>15</xdr:col>
      <xdr:colOff>171450</xdr:colOff>
      <xdr:row>40</xdr:row>
      <xdr:rowOff>0</xdr:rowOff>
    </xdr:to>
    <xdr:grpSp>
      <xdr:nvGrpSpPr>
        <xdr:cNvPr id="23" name="Group 22"/>
        <xdr:cNvGrpSpPr>
          <a:grpSpLocks/>
        </xdr:cNvGrpSpPr>
      </xdr:nvGrpSpPr>
      <xdr:grpSpPr bwMode="auto">
        <a:xfrm>
          <a:off x="6048375" y="5419725"/>
          <a:ext cx="180975" cy="390525"/>
          <a:chOff x="326" y="298"/>
          <a:chExt cx="32" cy="53"/>
        </a:xfrm>
      </xdr:grpSpPr>
      <xdr:sp macro="" textlink="">
        <xdr:nvSpPr>
          <xdr:cNvPr id="24" name="Line 23"/>
          <xdr:cNvSpPr>
            <a:spLocks noChangeShapeType="1"/>
          </xdr:cNvSpPr>
        </xdr:nvSpPr>
        <xdr:spPr bwMode="auto">
          <a:xfrm>
            <a:off x="338" y="298"/>
            <a:ext cx="0" cy="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326" y="298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" name="Line 25"/>
          <xdr:cNvSpPr>
            <a:spLocks noChangeShapeType="1"/>
          </xdr:cNvSpPr>
        </xdr:nvSpPr>
        <xdr:spPr bwMode="auto">
          <a:xfrm>
            <a:off x="326" y="351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" name="Line 26"/>
          <xdr:cNvSpPr>
            <a:spLocks noChangeShapeType="1"/>
          </xdr:cNvSpPr>
        </xdr:nvSpPr>
        <xdr:spPr bwMode="auto">
          <a:xfrm>
            <a:off x="338" y="323"/>
            <a:ext cx="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17</xdr:col>
      <xdr:colOff>609600</xdr:colOff>
      <xdr:row>39</xdr:row>
      <xdr:rowOff>0</xdr:rowOff>
    </xdr:from>
    <xdr:to>
      <xdr:col>17</xdr:col>
      <xdr:colOff>609600</xdr:colOff>
      <xdr:row>40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7029450" y="56769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0</xdr:colOff>
      <xdr:row>11</xdr:row>
      <xdr:rowOff>0</xdr:rowOff>
    </xdr:to>
    <xdr:grpSp>
      <xdr:nvGrpSpPr>
        <xdr:cNvPr id="29" name="Group 28"/>
        <xdr:cNvGrpSpPr>
          <a:grpSpLocks/>
        </xdr:cNvGrpSpPr>
      </xdr:nvGrpSpPr>
      <xdr:grpSpPr bwMode="auto">
        <a:xfrm>
          <a:off x="2324100" y="1466850"/>
          <a:ext cx="180975" cy="400050"/>
          <a:chOff x="294" y="155"/>
          <a:chExt cx="23" cy="30"/>
        </a:xfrm>
      </xdr:grpSpPr>
      <xdr:sp macro="" textlink="">
        <xdr:nvSpPr>
          <xdr:cNvPr id="30" name="Line 29"/>
          <xdr:cNvSpPr>
            <a:spLocks noChangeShapeType="1"/>
          </xdr:cNvSpPr>
        </xdr:nvSpPr>
        <xdr:spPr bwMode="auto">
          <a:xfrm>
            <a:off x="303" y="155"/>
            <a:ext cx="0" cy="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294" y="15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" name="Line 31"/>
          <xdr:cNvSpPr>
            <a:spLocks noChangeShapeType="1"/>
          </xdr:cNvSpPr>
        </xdr:nvSpPr>
        <xdr:spPr bwMode="auto">
          <a:xfrm>
            <a:off x="294" y="18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Line 32"/>
          <xdr:cNvSpPr>
            <a:spLocks noChangeShapeType="1"/>
          </xdr:cNvSpPr>
        </xdr:nvSpPr>
        <xdr:spPr bwMode="auto">
          <a:xfrm>
            <a:off x="303" y="16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171450</xdr:colOff>
      <xdr:row>9</xdr:row>
      <xdr:rowOff>0</xdr:rowOff>
    </xdr:from>
    <xdr:to>
      <xdr:col>12</xdr:col>
      <xdr:colOff>0</xdr:colOff>
      <xdr:row>15</xdr:row>
      <xdr:rowOff>0</xdr:rowOff>
    </xdr:to>
    <xdr:grpSp>
      <xdr:nvGrpSpPr>
        <xdr:cNvPr id="34" name="Group 33"/>
        <xdr:cNvGrpSpPr>
          <a:grpSpLocks/>
        </xdr:cNvGrpSpPr>
      </xdr:nvGrpSpPr>
      <xdr:grpSpPr bwMode="auto">
        <a:xfrm>
          <a:off x="4181475" y="1600200"/>
          <a:ext cx="190500" cy="800100"/>
          <a:chOff x="472" y="165"/>
          <a:chExt cx="29" cy="60"/>
        </a:xfrm>
      </xdr:grpSpPr>
      <xdr:sp macro="" textlink="">
        <xdr:nvSpPr>
          <xdr:cNvPr id="35" name="Line 34"/>
          <xdr:cNvSpPr>
            <a:spLocks noChangeShapeType="1"/>
          </xdr:cNvSpPr>
        </xdr:nvSpPr>
        <xdr:spPr bwMode="auto">
          <a:xfrm>
            <a:off x="484" y="166"/>
            <a:ext cx="0" cy="5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" name="Line 35"/>
          <xdr:cNvSpPr>
            <a:spLocks noChangeShapeType="1"/>
          </xdr:cNvSpPr>
        </xdr:nvSpPr>
        <xdr:spPr bwMode="auto">
          <a:xfrm>
            <a:off x="472" y="165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" name="Line 36"/>
          <xdr:cNvSpPr>
            <a:spLocks noChangeShapeType="1"/>
          </xdr:cNvSpPr>
        </xdr:nvSpPr>
        <xdr:spPr bwMode="auto">
          <a:xfrm>
            <a:off x="472" y="225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8" name="Line 37"/>
          <xdr:cNvSpPr>
            <a:spLocks noChangeShapeType="1"/>
          </xdr:cNvSpPr>
        </xdr:nvSpPr>
        <xdr:spPr bwMode="auto">
          <a:xfrm>
            <a:off x="484" y="195"/>
            <a:ext cx="1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171450</xdr:colOff>
      <xdr:row>37</xdr:row>
      <xdr:rowOff>0</xdr:rowOff>
    </xdr:from>
    <xdr:to>
      <xdr:col>7</xdr:col>
      <xdr:colOff>171450</xdr:colOff>
      <xdr:row>40</xdr:row>
      <xdr:rowOff>0</xdr:rowOff>
    </xdr:to>
    <xdr:grpSp>
      <xdr:nvGrpSpPr>
        <xdr:cNvPr id="39" name="Group 38"/>
        <xdr:cNvGrpSpPr>
          <a:grpSpLocks/>
        </xdr:cNvGrpSpPr>
      </xdr:nvGrpSpPr>
      <xdr:grpSpPr bwMode="auto">
        <a:xfrm>
          <a:off x="2314575" y="5410200"/>
          <a:ext cx="180975" cy="400050"/>
          <a:chOff x="326" y="298"/>
          <a:chExt cx="32" cy="53"/>
        </a:xfrm>
      </xdr:grpSpPr>
      <xdr:sp macro="" textlink="">
        <xdr:nvSpPr>
          <xdr:cNvPr id="40" name="Line 39"/>
          <xdr:cNvSpPr>
            <a:spLocks noChangeShapeType="1"/>
          </xdr:cNvSpPr>
        </xdr:nvSpPr>
        <xdr:spPr bwMode="auto">
          <a:xfrm>
            <a:off x="338" y="298"/>
            <a:ext cx="0" cy="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" name="Line 40"/>
          <xdr:cNvSpPr>
            <a:spLocks noChangeShapeType="1"/>
          </xdr:cNvSpPr>
        </xdr:nvSpPr>
        <xdr:spPr bwMode="auto">
          <a:xfrm>
            <a:off x="326" y="298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" name="Line 41"/>
          <xdr:cNvSpPr>
            <a:spLocks noChangeShapeType="1"/>
          </xdr:cNvSpPr>
        </xdr:nvSpPr>
        <xdr:spPr bwMode="auto">
          <a:xfrm>
            <a:off x="326" y="351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" name="Line 42"/>
          <xdr:cNvSpPr>
            <a:spLocks noChangeShapeType="1"/>
          </xdr:cNvSpPr>
        </xdr:nvSpPr>
        <xdr:spPr bwMode="auto">
          <a:xfrm>
            <a:off x="338" y="323"/>
            <a:ext cx="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9525</xdr:colOff>
      <xdr:row>26</xdr:row>
      <xdr:rowOff>0</xdr:rowOff>
    </xdr:from>
    <xdr:to>
      <xdr:col>8</xdr:col>
      <xdr:colOff>9525</xdr:colOff>
      <xdr:row>29</xdr:row>
      <xdr:rowOff>0</xdr:rowOff>
    </xdr:to>
    <xdr:grpSp>
      <xdr:nvGrpSpPr>
        <xdr:cNvPr id="44" name="Group 43"/>
        <xdr:cNvGrpSpPr>
          <a:grpSpLocks/>
        </xdr:cNvGrpSpPr>
      </xdr:nvGrpSpPr>
      <xdr:grpSpPr bwMode="auto">
        <a:xfrm>
          <a:off x="2333625" y="3867150"/>
          <a:ext cx="180975" cy="400050"/>
          <a:chOff x="294" y="155"/>
          <a:chExt cx="23" cy="30"/>
        </a:xfrm>
      </xdr:grpSpPr>
      <xdr:sp macro="" textlink="">
        <xdr:nvSpPr>
          <xdr:cNvPr id="45" name="Line 44"/>
          <xdr:cNvSpPr>
            <a:spLocks noChangeShapeType="1"/>
          </xdr:cNvSpPr>
        </xdr:nvSpPr>
        <xdr:spPr bwMode="auto">
          <a:xfrm>
            <a:off x="303" y="155"/>
            <a:ext cx="0" cy="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Line 45"/>
          <xdr:cNvSpPr>
            <a:spLocks noChangeShapeType="1"/>
          </xdr:cNvSpPr>
        </xdr:nvSpPr>
        <xdr:spPr bwMode="auto">
          <a:xfrm>
            <a:off x="294" y="15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Line 46"/>
          <xdr:cNvSpPr>
            <a:spLocks noChangeShapeType="1"/>
          </xdr:cNvSpPr>
        </xdr:nvSpPr>
        <xdr:spPr bwMode="auto">
          <a:xfrm>
            <a:off x="294" y="18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8" name="Line 47"/>
          <xdr:cNvSpPr>
            <a:spLocks noChangeShapeType="1"/>
          </xdr:cNvSpPr>
        </xdr:nvSpPr>
        <xdr:spPr bwMode="auto">
          <a:xfrm>
            <a:off x="303" y="16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552450</xdr:colOff>
      <xdr:row>38</xdr:row>
      <xdr:rowOff>123825</xdr:rowOff>
    </xdr:from>
    <xdr:to>
      <xdr:col>9</xdr:col>
      <xdr:colOff>552450</xdr:colOff>
      <xdr:row>39</xdr:row>
      <xdr:rowOff>123825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 flipV="1">
          <a:off x="3238500" y="56673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171450</xdr:colOff>
      <xdr:row>37</xdr:row>
      <xdr:rowOff>9525</xdr:rowOff>
    </xdr:from>
    <xdr:to>
      <xdr:col>15</xdr:col>
      <xdr:colOff>171450</xdr:colOff>
      <xdr:row>40</xdr:row>
      <xdr:rowOff>0</xdr:rowOff>
    </xdr:to>
    <xdr:grpSp>
      <xdr:nvGrpSpPr>
        <xdr:cNvPr id="50" name="Group 49"/>
        <xdr:cNvGrpSpPr>
          <a:grpSpLocks/>
        </xdr:cNvGrpSpPr>
      </xdr:nvGrpSpPr>
      <xdr:grpSpPr bwMode="auto">
        <a:xfrm>
          <a:off x="6048375" y="5419725"/>
          <a:ext cx="180975" cy="390525"/>
          <a:chOff x="326" y="298"/>
          <a:chExt cx="32" cy="53"/>
        </a:xfrm>
      </xdr:grpSpPr>
      <xdr:sp macro="" textlink="">
        <xdr:nvSpPr>
          <xdr:cNvPr id="51" name="Line 50"/>
          <xdr:cNvSpPr>
            <a:spLocks noChangeShapeType="1"/>
          </xdr:cNvSpPr>
        </xdr:nvSpPr>
        <xdr:spPr bwMode="auto">
          <a:xfrm>
            <a:off x="338" y="298"/>
            <a:ext cx="0" cy="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" name="Line 51"/>
          <xdr:cNvSpPr>
            <a:spLocks noChangeShapeType="1"/>
          </xdr:cNvSpPr>
        </xdr:nvSpPr>
        <xdr:spPr bwMode="auto">
          <a:xfrm>
            <a:off x="326" y="298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3" name="Line 52"/>
          <xdr:cNvSpPr>
            <a:spLocks noChangeShapeType="1"/>
          </xdr:cNvSpPr>
        </xdr:nvSpPr>
        <xdr:spPr bwMode="auto">
          <a:xfrm>
            <a:off x="326" y="351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4" name="Line 53"/>
          <xdr:cNvSpPr>
            <a:spLocks noChangeShapeType="1"/>
          </xdr:cNvSpPr>
        </xdr:nvSpPr>
        <xdr:spPr bwMode="auto">
          <a:xfrm>
            <a:off x="338" y="323"/>
            <a:ext cx="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17</xdr:col>
      <xdr:colOff>609600</xdr:colOff>
      <xdr:row>39</xdr:row>
      <xdr:rowOff>0</xdr:rowOff>
    </xdr:from>
    <xdr:to>
      <xdr:col>17</xdr:col>
      <xdr:colOff>609600</xdr:colOff>
      <xdr:row>40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 flipV="1">
          <a:off x="7029450" y="56769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171450</xdr:colOff>
      <xdr:row>37</xdr:row>
      <xdr:rowOff>0</xdr:rowOff>
    </xdr:from>
    <xdr:to>
      <xdr:col>7</xdr:col>
      <xdr:colOff>171450</xdr:colOff>
      <xdr:row>40</xdr:row>
      <xdr:rowOff>0</xdr:rowOff>
    </xdr:to>
    <xdr:grpSp>
      <xdr:nvGrpSpPr>
        <xdr:cNvPr id="56" name="Group 55"/>
        <xdr:cNvGrpSpPr>
          <a:grpSpLocks/>
        </xdr:cNvGrpSpPr>
      </xdr:nvGrpSpPr>
      <xdr:grpSpPr bwMode="auto">
        <a:xfrm>
          <a:off x="2314575" y="5410200"/>
          <a:ext cx="180975" cy="400050"/>
          <a:chOff x="326" y="298"/>
          <a:chExt cx="32" cy="53"/>
        </a:xfrm>
      </xdr:grpSpPr>
      <xdr:sp macro="" textlink="">
        <xdr:nvSpPr>
          <xdr:cNvPr id="57" name="Line 56"/>
          <xdr:cNvSpPr>
            <a:spLocks noChangeShapeType="1"/>
          </xdr:cNvSpPr>
        </xdr:nvSpPr>
        <xdr:spPr bwMode="auto">
          <a:xfrm>
            <a:off x="338" y="298"/>
            <a:ext cx="0" cy="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8" name="Line 57"/>
          <xdr:cNvSpPr>
            <a:spLocks noChangeShapeType="1"/>
          </xdr:cNvSpPr>
        </xdr:nvSpPr>
        <xdr:spPr bwMode="auto">
          <a:xfrm>
            <a:off x="326" y="298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9" name="Line 58"/>
          <xdr:cNvSpPr>
            <a:spLocks noChangeShapeType="1"/>
          </xdr:cNvSpPr>
        </xdr:nvSpPr>
        <xdr:spPr bwMode="auto">
          <a:xfrm>
            <a:off x="326" y="351"/>
            <a:ext cx="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0" name="Line 59"/>
          <xdr:cNvSpPr>
            <a:spLocks noChangeShapeType="1"/>
          </xdr:cNvSpPr>
        </xdr:nvSpPr>
        <xdr:spPr bwMode="auto">
          <a:xfrm>
            <a:off x="338" y="323"/>
            <a:ext cx="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0"/>
  <sheetViews>
    <sheetView tabSelected="1" workbookViewId="0">
      <selection activeCell="J25" sqref="J25"/>
    </sheetView>
  </sheetViews>
  <sheetFormatPr defaultRowHeight="11.25"/>
  <cols>
    <col min="1" max="1" width="6.140625" style="329" customWidth="1"/>
    <col min="2" max="2" width="27" style="329" customWidth="1"/>
    <col min="3" max="4" width="9.140625" style="329"/>
    <col min="5" max="5" width="25.85546875" style="329" customWidth="1"/>
    <col min="6" max="16384" width="9.140625" style="329"/>
  </cols>
  <sheetData>
    <row r="1" spans="1:5" ht="12" customHeight="1">
      <c r="B1" s="329" t="s">
        <v>169</v>
      </c>
    </row>
    <row r="2" spans="1:5" ht="12" customHeight="1">
      <c r="B2" s="329" t="s">
        <v>170</v>
      </c>
    </row>
    <row r="3" spans="1:5" ht="12" customHeight="1"/>
    <row r="4" spans="1:5" ht="12" customHeight="1">
      <c r="B4" s="329" t="s">
        <v>145</v>
      </c>
      <c r="E4" s="329" t="s">
        <v>153</v>
      </c>
    </row>
    <row r="5" spans="1:5" ht="12" customHeight="1">
      <c r="A5" s="329">
        <v>1</v>
      </c>
      <c r="B5" s="113" t="s">
        <v>65</v>
      </c>
      <c r="D5" s="329">
        <v>1</v>
      </c>
      <c r="E5" s="330" t="s">
        <v>98</v>
      </c>
    </row>
    <row r="6" spans="1:5" ht="12" customHeight="1">
      <c r="A6" s="329">
        <v>2</v>
      </c>
      <c r="B6" s="113" t="s">
        <v>60</v>
      </c>
      <c r="D6" s="329">
        <v>2</v>
      </c>
      <c r="E6" s="330" t="s">
        <v>99</v>
      </c>
    </row>
    <row r="7" spans="1:5" ht="12" customHeight="1">
      <c r="A7" s="329">
        <v>3</v>
      </c>
      <c r="B7" s="113" t="s">
        <v>62</v>
      </c>
      <c r="D7" s="329">
        <v>3</v>
      </c>
      <c r="E7" s="330" t="s">
        <v>100</v>
      </c>
    </row>
    <row r="8" spans="1:5" ht="12" customHeight="1">
      <c r="A8" s="329">
        <v>4</v>
      </c>
      <c r="B8" s="113" t="s">
        <v>61</v>
      </c>
      <c r="D8" s="329">
        <v>4</v>
      </c>
      <c r="E8" s="330" t="s">
        <v>53</v>
      </c>
    </row>
    <row r="9" spans="1:5" ht="12" customHeight="1">
      <c r="A9" s="329">
        <v>5</v>
      </c>
      <c r="B9" s="113" t="s">
        <v>58</v>
      </c>
    </row>
    <row r="10" spans="1:5" ht="12" customHeight="1">
      <c r="A10" s="329">
        <v>5</v>
      </c>
      <c r="B10" s="113" t="s">
        <v>47</v>
      </c>
      <c r="E10" s="329" t="s">
        <v>154</v>
      </c>
    </row>
    <row r="11" spans="1:5" ht="12" customHeight="1">
      <c r="A11" s="329">
        <v>7</v>
      </c>
      <c r="B11" s="113" t="s">
        <v>63</v>
      </c>
      <c r="D11" s="329">
        <v>1</v>
      </c>
      <c r="E11" s="330" t="s">
        <v>104</v>
      </c>
    </row>
    <row r="12" spans="1:5" ht="12" customHeight="1">
      <c r="A12" s="329">
        <v>8</v>
      </c>
      <c r="B12" s="113" t="s">
        <v>59</v>
      </c>
      <c r="D12" s="329">
        <v>2</v>
      </c>
      <c r="E12" s="330" t="s">
        <v>105</v>
      </c>
    </row>
    <row r="13" spans="1:5" ht="12" customHeight="1">
      <c r="A13" s="329">
        <v>9</v>
      </c>
      <c r="B13" s="113" t="s">
        <v>83</v>
      </c>
      <c r="D13" s="329">
        <v>3</v>
      </c>
      <c r="E13" s="330" t="s">
        <v>102</v>
      </c>
    </row>
    <row r="14" spans="1:5" ht="12" customHeight="1">
      <c r="D14" s="329">
        <v>4</v>
      </c>
      <c r="E14" s="330" t="s">
        <v>101</v>
      </c>
    </row>
    <row r="15" spans="1:5" ht="12" customHeight="1">
      <c r="B15" s="329" t="s">
        <v>146</v>
      </c>
      <c r="D15" s="329">
        <v>5</v>
      </c>
      <c r="E15" s="330" t="s">
        <v>103</v>
      </c>
    </row>
    <row r="16" spans="1:5" ht="12" customHeight="1">
      <c r="A16" s="329">
        <v>1</v>
      </c>
      <c r="B16" s="113" t="s">
        <v>64</v>
      </c>
    </row>
    <row r="17" spans="1:5" ht="12" customHeight="1">
      <c r="A17" s="329">
        <v>2</v>
      </c>
      <c r="B17" s="113" t="s">
        <v>68</v>
      </c>
      <c r="E17" s="329" t="s">
        <v>155</v>
      </c>
    </row>
    <row r="18" spans="1:5" ht="12" customHeight="1">
      <c r="A18" s="329">
        <v>3</v>
      </c>
      <c r="B18" s="113" t="s">
        <v>72</v>
      </c>
      <c r="D18" s="329">
        <v>1</v>
      </c>
      <c r="E18" s="330" t="s">
        <v>106</v>
      </c>
    </row>
    <row r="19" spans="1:5" ht="12" customHeight="1">
      <c r="A19" s="329">
        <v>4</v>
      </c>
      <c r="B19" s="113" t="s">
        <v>66</v>
      </c>
      <c r="D19" s="329">
        <v>2</v>
      </c>
      <c r="E19" s="330" t="s">
        <v>110</v>
      </c>
    </row>
    <row r="20" spans="1:5" ht="12" customHeight="1">
      <c r="A20" s="329">
        <v>5</v>
      </c>
      <c r="B20" s="113" t="s">
        <v>69</v>
      </c>
      <c r="D20" s="329">
        <v>3</v>
      </c>
      <c r="E20" s="330" t="s">
        <v>107</v>
      </c>
    </row>
    <row r="21" spans="1:5" ht="12" customHeight="1">
      <c r="A21" s="329">
        <v>5</v>
      </c>
      <c r="B21" s="113" t="s">
        <v>70</v>
      </c>
      <c r="D21" s="329">
        <v>4</v>
      </c>
      <c r="E21" s="330" t="s">
        <v>108</v>
      </c>
    </row>
    <row r="22" spans="1:5" ht="12" customHeight="1">
      <c r="A22" s="329">
        <v>7</v>
      </c>
      <c r="B22" s="113" t="s">
        <v>67</v>
      </c>
      <c r="D22" s="329">
        <v>5</v>
      </c>
      <c r="E22" s="330" t="s">
        <v>109</v>
      </c>
    </row>
    <row r="23" spans="1:5" ht="12" customHeight="1">
      <c r="A23" s="329">
        <v>8</v>
      </c>
      <c r="B23" s="113" t="s">
        <v>71</v>
      </c>
    </row>
    <row r="24" spans="1:5" ht="12" customHeight="1">
      <c r="A24" s="329">
        <v>9</v>
      </c>
      <c r="B24" s="113" t="s">
        <v>82</v>
      </c>
      <c r="E24" s="329" t="s">
        <v>156</v>
      </c>
    </row>
    <row r="25" spans="1:5" ht="12" customHeight="1">
      <c r="D25" s="329">
        <v>1</v>
      </c>
      <c r="E25" s="330" t="s">
        <v>113</v>
      </c>
    </row>
    <row r="26" spans="1:5" ht="12" customHeight="1">
      <c r="B26" s="329" t="s">
        <v>147</v>
      </c>
      <c r="D26" s="329">
        <v>2</v>
      </c>
      <c r="E26" s="330" t="s">
        <v>114</v>
      </c>
    </row>
    <row r="27" spans="1:5" ht="12" customHeight="1">
      <c r="A27" s="329">
        <v>1</v>
      </c>
      <c r="B27" s="113" t="s">
        <v>75</v>
      </c>
      <c r="D27" s="329">
        <v>3</v>
      </c>
      <c r="E27" s="330" t="s">
        <v>111</v>
      </c>
    </row>
    <row r="28" spans="1:5" ht="12" customHeight="1">
      <c r="A28" s="329">
        <v>2</v>
      </c>
      <c r="B28" s="113" t="s">
        <v>80</v>
      </c>
      <c r="D28" s="329">
        <v>4</v>
      </c>
      <c r="E28" s="330" t="s">
        <v>112</v>
      </c>
    </row>
    <row r="29" spans="1:5" ht="12" customHeight="1">
      <c r="A29" s="329">
        <v>3</v>
      </c>
      <c r="B29" s="113" t="s">
        <v>74</v>
      </c>
    </row>
    <row r="30" spans="1:5" ht="12" customHeight="1">
      <c r="A30" s="329">
        <v>4</v>
      </c>
      <c r="B30" s="113" t="s">
        <v>78</v>
      </c>
      <c r="E30" s="329" t="s">
        <v>157</v>
      </c>
    </row>
    <row r="31" spans="1:5" ht="12" customHeight="1">
      <c r="A31" s="329">
        <v>5</v>
      </c>
      <c r="B31" s="113" t="s">
        <v>48</v>
      </c>
      <c r="D31" s="330">
        <v>1</v>
      </c>
      <c r="E31" s="113" t="s">
        <v>122</v>
      </c>
    </row>
    <row r="32" spans="1:5" ht="12" customHeight="1">
      <c r="A32" s="329">
        <v>5</v>
      </c>
      <c r="B32" s="113" t="s">
        <v>76</v>
      </c>
      <c r="D32" s="329">
        <v>2</v>
      </c>
      <c r="E32" s="113" t="s">
        <v>115</v>
      </c>
    </row>
    <row r="33" spans="1:5" ht="12" customHeight="1">
      <c r="A33" s="329">
        <v>6</v>
      </c>
      <c r="B33" s="113" t="s">
        <v>73</v>
      </c>
      <c r="D33" s="329">
        <v>3</v>
      </c>
      <c r="E33" s="113" t="s">
        <v>121</v>
      </c>
    </row>
    <row r="34" spans="1:5" ht="12" customHeight="1">
      <c r="A34" s="329">
        <v>8</v>
      </c>
      <c r="B34" s="113" t="s">
        <v>77</v>
      </c>
      <c r="D34" s="329">
        <v>4</v>
      </c>
      <c r="E34" s="113" t="s">
        <v>116</v>
      </c>
    </row>
    <row r="35" spans="1:5" ht="12" customHeight="1">
      <c r="A35" s="329">
        <v>9</v>
      </c>
      <c r="B35" s="113" t="s">
        <v>79</v>
      </c>
      <c r="D35" s="329">
        <v>5</v>
      </c>
      <c r="E35" s="113" t="s">
        <v>117</v>
      </c>
    </row>
    <row r="36" spans="1:5" ht="12" customHeight="1">
      <c r="D36" s="329">
        <v>5</v>
      </c>
      <c r="E36" s="113" t="s">
        <v>120</v>
      </c>
    </row>
    <row r="37" spans="1:5" ht="12" customHeight="1">
      <c r="B37" s="329" t="s">
        <v>148</v>
      </c>
      <c r="D37" s="329">
        <v>6</v>
      </c>
      <c r="E37" s="113" t="s">
        <v>118</v>
      </c>
    </row>
    <row r="38" spans="1:5" ht="12" customHeight="1">
      <c r="A38" s="329">
        <v>1</v>
      </c>
      <c r="B38" s="330" t="s">
        <v>87</v>
      </c>
      <c r="C38" s="330"/>
      <c r="D38" s="329">
        <v>7</v>
      </c>
      <c r="E38" s="113" t="s">
        <v>119</v>
      </c>
    </row>
    <row r="39" spans="1:5" ht="12" customHeight="1">
      <c r="A39" s="329">
        <v>2</v>
      </c>
      <c r="B39" s="330" t="s">
        <v>86</v>
      </c>
      <c r="C39" s="330"/>
      <c r="D39" s="330"/>
    </row>
    <row r="40" spans="1:5" ht="12" customHeight="1">
      <c r="A40" s="329">
        <v>3</v>
      </c>
      <c r="B40" s="330" t="s">
        <v>84</v>
      </c>
      <c r="C40" s="330"/>
      <c r="D40" s="330"/>
      <c r="E40" s="329" t="s">
        <v>158</v>
      </c>
    </row>
    <row r="41" spans="1:5" ht="12" customHeight="1">
      <c r="A41" s="329">
        <v>4</v>
      </c>
      <c r="B41" s="330" t="s">
        <v>85</v>
      </c>
      <c r="C41" s="330"/>
      <c r="D41" s="330">
        <v>1</v>
      </c>
      <c r="E41" s="330" t="s">
        <v>123</v>
      </c>
    </row>
    <row r="42" spans="1:5" ht="12" customHeight="1">
      <c r="A42" s="329">
        <v>5</v>
      </c>
      <c r="B42" s="330" t="s">
        <v>81</v>
      </c>
      <c r="C42" s="330"/>
      <c r="D42" s="329">
        <v>2</v>
      </c>
      <c r="E42" s="330" t="s">
        <v>125</v>
      </c>
    </row>
    <row r="43" spans="1:5" ht="12" customHeight="1">
      <c r="D43" s="330">
        <v>3</v>
      </c>
      <c r="E43" s="330" t="s">
        <v>127</v>
      </c>
    </row>
    <row r="44" spans="1:5" ht="12" customHeight="1">
      <c r="B44" s="329" t="s">
        <v>149</v>
      </c>
      <c r="D44" s="329">
        <v>4</v>
      </c>
      <c r="E44" s="330" t="s">
        <v>126</v>
      </c>
    </row>
    <row r="45" spans="1:5" ht="12" customHeight="1">
      <c r="A45" s="329">
        <v>1</v>
      </c>
      <c r="B45" s="330" t="s">
        <v>50</v>
      </c>
      <c r="C45" s="330"/>
      <c r="D45" s="330">
        <v>5</v>
      </c>
      <c r="E45" s="330" t="s">
        <v>124</v>
      </c>
    </row>
    <row r="46" spans="1:5" ht="12" customHeight="1">
      <c r="A46" s="329">
        <v>2</v>
      </c>
      <c r="B46" s="330" t="s">
        <v>49</v>
      </c>
      <c r="C46" s="330"/>
      <c r="D46" s="330"/>
    </row>
    <row r="47" spans="1:5" ht="12" customHeight="1">
      <c r="A47" s="329">
        <v>3</v>
      </c>
      <c r="B47" s="330" t="s">
        <v>88</v>
      </c>
      <c r="C47" s="330"/>
      <c r="D47" s="330"/>
      <c r="E47" s="329" t="s">
        <v>159</v>
      </c>
    </row>
    <row r="48" spans="1:5" ht="12" customHeight="1">
      <c r="D48" s="330">
        <v>1</v>
      </c>
      <c r="E48" s="330" t="s">
        <v>132</v>
      </c>
    </row>
    <row r="49" spans="1:8" ht="12" customHeight="1">
      <c r="B49" s="329" t="s">
        <v>150</v>
      </c>
      <c r="D49" s="330">
        <v>2</v>
      </c>
      <c r="E49" s="330" t="s">
        <v>131</v>
      </c>
    </row>
    <row r="50" spans="1:8" ht="12" customHeight="1">
      <c r="A50" s="329">
        <v>1</v>
      </c>
      <c r="B50" s="330" t="s">
        <v>51</v>
      </c>
      <c r="C50" s="330"/>
      <c r="D50" s="329">
        <v>3</v>
      </c>
      <c r="E50" s="330" t="s">
        <v>128</v>
      </c>
    </row>
    <row r="51" spans="1:8" ht="12" customHeight="1">
      <c r="A51" s="329">
        <v>2</v>
      </c>
      <c r="B51" s="330" t="s">
        <v>91</v>
      </c>
      <c r="C51" s="330"/>
      <c r="D51" s="329">
        <v>4</v>
      </c>
      <c r="E51" s="330" t="s">
        <v>129</v>
      </c>
    </row>
    <row r="52" spans="1:8" ht="12" customHeight="1">
      <c r="A52" s="329">
        <v>3</v>
      </c>
      <c r="B52" s="330" t="s">
        <v>90</v>
      </c>
      <c r="C52" s="330"/>
      <c r="D52" s="330">
        <v>5</v>
      </c>
      <c r="E52" s="330" t="s">
        <v>130</v>
      </c>
    </row>
    <row r="53" spans="1:8" ht="12" customHeight="1">
      <c r="A53" s="329">
        <v>4</v>
      </c>
      <c r="B53" s="330" t="s">
        <v>89</v>
      </c>
      <c r="C53" s="330"/>
      <c r="D53" s="330"/>
      <c r="E53" s="330"/>
    </row>
    <row r="54" spans="1:8" ht="12" customHeight="1">
      <c r="E54" s="331" t="s">
        <v>160</v>
      </c>
    </row>
    <row r="55" spans="1:8" ht="12" customHeight="1">
      <c r="B55" s="329" t="s">
        <v>151</v>
      </c>
      <c r="D55" s="330">
        <v>1</v>
      </c>
      <c r="E55" s="330" t="s">
        <v>137</v>
      </c>
    </row>
    <row r="56" spans="1:8" ht="12" customHeight="1">
      <c r="A56" s="329">
        <v>1</v>
      </c>
      <c r="B56" s="330" t="s">
        <v>52</v>
      </c>
      <c r="C56" s="330"/>
      <c r="D56" s="330">
        <v>2</v>
      </c>
      <c r="E56" s="330" t="s">
        <v>135</v>
      </c>
    </row>
    <row r="57" spans="1:8" ht="12" customHeight="1">
      <c r="A57" s="329">
        <v>2</v>
      </c>
      <c r="B57" s="330" t="s">
        <v>92</v>
      </c>
      <c r="C57" s="330"/>
      <c r="D57" s="330">
        <v>3</v>
      </c>
      <c r="E57" s="330" t="s">
        <v>136</v>
      </c>
    </row>
    <row r="58" spans="1:8" ht="12" customHeight="1">
      <c r="A58" s="329">
        <v>3</v>
      </c>
      <c r="B58" s="330" t="s">
        <v>95</v>
      </c>
      <c r="C58" s="330"/>
      <c r="D58" s="329">
        <v>4</v>
      </c>
      <c r="E58" s="330" t="s">
        <v>134</v>
      </c>
    </row>
    <row r="59" spans="1:8" ht="12" customHeight="1">
      <c r="A59" s="329">
        <v>4</v>
      </c>
      <c r="B59" s="330" t="s">
        <v>93</v>
      </c>
      <c r="C59" s="330"/>
      <c r="H59" s="330"/>
    </row>
    <row r="60" spans="1:8" ht="12" customHeight="1">
      <c r="A60" s="329">
        <v>5</v>
      </c>
      <c r="B60" s="330" t="s">
        <v>94</v>
      </c>
      <c r="C60" s="330"/>
      <c r="D60" s="330"/>
      <c r="E60" s="329" t="s">
        <v>161</v>
      </c>
    </row>
    <row r="61" spans="1:8" ht="12" customHeight="1">
      <c r="D61" s="329">
        <v>1</v>
      </c>
      <c r="E61" s="330" t="s">
        <v>139</v>
      </c>
    </row>
    <row r="62" spans="1:8" ht="12" customHeight="1">
      <c r="B62" s="329" t="s">
        <v>152</v>
      </c>
      <c r="D62" s="329">
        <v>2</v>
      </c>
      <c r="E62" s="330" t="s">
        <v>140</v>
      </c>
    </row>
    <row r="63" spans="1:8" ht="12" customHeight="1">
      <c r="A63" s="329">
        <v>1</v>
      </c>
      <c r="B63" s="330" t="s">
        <v>96</v>
      </c>
      <c r="C63" s="330"/>
      <c r="D63" s="330"/>
    </row>
    <row r="64" spans="1:8" ht="12" customHeight="1">
      <c r="A64" s="329">
        <v>2</v>
      </c>
      <c r="B64" s="330" t="s">
        <v>97</v>
      </c>
      <c r="C64" s="330"/>
      <c r="D64" s="330"/>
      <c r="E64" s="329" t="s">
        <v>162</v>
      </c>
    </row>
    <row r="65" spans="3:5" ht="12" customHeight="1">
      <c r="D65" s="329">
        <v>1</v>
      </c>
      <c r="E65" s="330" t="s">
        <v>143</v>
      </c>
    </row>
    <row r="66" spans="3:5" ht="12" customHeight="1">
      <c r="D66" s="329">
        <v>2</v>
      </c>
      <c r="E66" s="330" t="s">
        <v>142</v>
      </c>
    </row>
    <row r="67" spans="3:5" ht="12" customHeight="1">
      <c r="C67" s="330"/>
      <c r="D67" s="330">
        <v>3</v>
      </c>
      <c r="E67" s="330" t="s">
        <v>144</v>
      </c>
    </row>
    <row r="68" spans="3:5">
      <c r="C68" s="330"/>
      <c r="D68" s="330"/>
    </row>
    <row r="69" spans="3:5">
      <c r="C69" s="330"/>
      <c r="D69" s="330"/>
    </row>
    <row r="70" spans="3:5">
      <c r="C70" s="330"/>
      <c r="D70" s="330"/>
    </row>
    <row r="73" spans="3:5">
      <c r="C73" s="330"/>
      <c r="D73" s="330"/>
    </row>
    <row r="74" spans="3:5">
      <c r="C74" s="330"/>
      <c r="D74" s="330"/>
    </row>
    <row r="75" spans="3:5">
      <c r="C75" s="330"/>
      <c r="D75" s="330"/>
    </row>
    <row r="76" spans="3:5">
      <c r="C76" s="330"/>
      <c r="D76" s="330"/>
    </row>
    <row r="77" spans="3:5">
      <c r="C77" s="330"/>
      <c r="D77" s="330"/>
    </row>
    <row r="80" spans="3:5">
      <c r="C80" s="330"/>
      <c r="D80" s="330"/>
    </row>
    <row r="81" spans="3:4">
      <c r="C81" s="330"/>
      <c r="D81" s="330"/>
    </row>
    <row r="82" spans="3:4">
      <c r="C82" s="330"/>
      <c r="D82" s="330"/>
    </row>
    <row r="83" spans="3:4">
      <c r="C83" s="330"/>
      <c r="D83" s="330"/>
    </row>
    <row r="84" spans="3:4">
      <c r="C84" s="330"/>
      <c r="D84" s="330"/>
    </row>
    <row r="87" spans="3:4">
      <c r="C87" s="330"/>
      <c r="D87" s="330"/>
    </row>
    <row r="88" spans="3:4">
      <c r="C88" s="330"/>
      <c r="D88" s="330"/>
    </row>
    <row r="89" spans="3:4">
      <c r="C89" s="330"/>
      <c r="D89" s="330"/>
    </row>
    <row r="90" spans="3:4">
      <c r="C90" s="330"/>
      <c r="D90" s="330"/>
    </row>
    <row r="93" spans="3:4" ht="12.75" customHeight="1"/>
    <row r="94" spans="3:4" ht="12.75" customHeight="1"/>
    <row r="95" spans="3:4" ht="12.75" customHeight="1"/>
    <row r="96" spans="3:4" ht="12.75" customHeight="1"/>
    <row r="97" spans="3:4" ht="12.75" customHeight="1"/>
    <row r="98" spans="3:4" ht="12.75" customHeight="1"/>
    <row r="99" spans="3:4" ht="12.75" customHeight="1"/>
    <row r="100" spans="3:4" ht="12.75" customHeight="1"/>
    <row r="103" spans="3:4">
      <c r="C103" s="330"/>
      <c r="D103" s="330"/>
    </row>
    <row r="104" spans="3:4">
      <c r="C104" s="330"/>
      <c r="D104" s="330"/>
    </row>
    <row r="105" spans="3:4">
      <c r="C105" s="330"/>
      <c r="D105" s="330"/>
    </row>
    <row r="106" spans="3:4">
      <c r="C106" s="330"/>
      <c r="D106" s="330"/>
    </row>
    <row r="107" spans="3:4">
      <c r="C107" s="330"/>
      <c r="D107" s="330"/>
    </row>
    <row r="110" spans="3:4">
      <c r="C110" s="330"/>
      <c r="D110" s="330"/>
    </row>
    <row r="111" spans="3:4">
      <c r="C111" s="330"/>
      <c r="D111" s="330"/>
    </row>
    <row r="112" spans="3:4">
      <c r="C112" s="330"/>
      <c r="D112" s="330"/>
    </row>
    <row r="113" spans="3:4">
      <c r="C113" s="330"/>
      <c r="D113" s="330"/>
    </row>
    <row r="114" spans="3:4">
      <c r="C114" s="330"/>
      <c r="D114" s="330"/>
    </row>
    <row r="115" spans="3:4">
      <c r="C115" s="330"/>
      <c r="D115" s="330"/>
    </row>
    <row r="117" spans="3:4">
      <c r="C117" s="330"/>
      <c r="D117" s="330"/>
    </row>
    <row r="118" spans="3:4">
      <c r="C118" s="330"/>
      <c r="D118" s="330"/>
    </row>
    <row r="119" spans="3:4">
      <c r="C119" s="330"/>
      <c r="D119" s="330"/>
    </row>
    <row r="120" spans="3:4">
      <c r="C120" s="330"/>
      <c r="D120" s="330"/>
    </row>
    <row r="123" spans="3:4">
      <c r="C123" s="330"/>
      <c r="D123" s="330"/>
    </row>
    <row r="124" spans="3:4">
      <c r="C124" s="330"/>
      <c r="D124" s="330"/>
    </row>
    <row r="127" spans="3:4">
      <c r="C127" s="330"/>
      <c r="D127" s="330"/>
    </row>
    <row r="128" spans="3:4">
      <c r="C128" s="330"/>
      <c r="D128" s="330"/>
    </row>
    <row r="129" spans="2:4">
      <c r="C129" s="330"/>
      <c r="D129" s="330"/>
    </row>
    <row r="130" spans="2:4">
      <c r="B130" s="330"/>
      <c r="C130" s="330"/>
      <c r="D130" s="330"/>
    </row>
  </sheetData>
  <sortState ref="D49:E52">
    <sortCondition ref="D48"/>
  </sortState>
  <pageMargins left="0.7" right="0.7" top="0.28000000000000003" bottom="0.24" header="0.3" footer="0.2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S115"/>
  <sheetViews>
    <sheetView workbookViewId="0">
      <selection activeCell="S34" sqref="S34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9.140625" style="29"/>
    <col min="6" max="6" width="3.42578125" style="30" customWidth="1"/>
    <col min="7" max="7" width="3.42578125" style="31" customWidth="1"/>
    <col min="8" max="8" width="3.42578125" style="30" customWidth="1"/>
    <col min="9" max="9" width="3.42578125" style="31" customWidth="1"/>
    <col min="10" max="10" width="4.28515625" style="30" customWidth="1"/>
    <col min="11" max="11" width="3.42578125" style="31" customWidth="1"/>
    <col min="12" max="12" width="3.42578125" style="30" customWidth="1"/>
    <col min="13" max="13" width="3.42578125" style="31" customWidth="1"/>
    <col min="14" max="14" width="3.42578125" style="30" customWidth="1"/>
    <col min="15" max="15" width="3.42578125" style="31" customWidth="1"/>
    <col min="16" max="16" width="3.42578125" style="30" customWidth="1"/>
    <col min="17" max="17" width="3.42578125" style="31" customWidth="1"/>
    <col min="18" max="18" width="4.5703125" customWidth="1"/>
    <col min="19" max="19" width="8" customWidth="1"/>
    <col min="20" max="20" width="6.7109375" customWidth="1"/>
  </cols>
  <sheetData>
    <row r="1" spans="2:19" ht="12.75">
      <c r="B1" s="264" t="str">
        <f>Tiitelleht!A2</f>
        <v>40. JAAN JAAGO MÄLESTUSVÕISTLUSED KREEKA-ROOMA JA  NAISTEMAADLUSES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</row>
    <row r="2" spans="2:19" ht="12.75">
      <c r="B2" s="264" t="str">
        <f>Tiitelleht!A6</f>
        <v>Luunja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</row>
    <row r="3" spans="2:19" s="24" customFormat="1" ht="15" customHeight="1">
      <c r="B3" s="265" t="str">
        <f>Tiitelleht!A10</f>
        <v>25.03.2017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</row>
    <row r="4" spans="2:19" s="24" customFormat="1" ht="2.25" customHeight="1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2:19" s="24" customFormat="1" ht="15" customHeight="1">
      <c r="B5" s="25"/>
      <c r="C5" s="26" t="s">
        <v>14</v>
      </c>
      <c r="D5" s="27">
        <v>54</v>
      </c>
      <c r="E5" s="28" t="s">
        <v>7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2:19" ht="3.75" customHeight="1" thickBot="1"/>
    <row r="7" spans="2:19" ht="14.25" customHeight="1">
      <c r="B7" s="266" t="s">
        <v>15</v>
      </c>
      <c r="C7" s="269" t="s">
        <v>16</v>
      </c>
      <c r="D7" s="272" t="s">
        <v>17</v>
      </c>
      <c r="E7" s="275" t="s">
        <v>18</v>
      </c>
      <c r="F7" s="278" t="s">
        <v>19</v>
      </c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80"/>
      <c r="R7" s="72" t="s">
        <v>20</v>
      </c>
      <c r="S7" s="259" t="s">
        <v>21</v>
      </c>
    </row>
    <row r="8" spans="2:19" ht="12.75">
      <c r="B8" s="267"/>
      <c r="C8" s="270"/>
      <c r="D8" s="273"/>
      <c r="E8" s="276"/>
      <c r="F8" s="229" t="s">
        <v>22</v>
      </c>
      <c r="G8" s="230"/>
      <c r="H8" s="230"/>
      <c r="I8" s="262"/>
      <c r="J8" s="229" t="s">
        <v>23</v>
      </c>
      <c r="K8" s="230"/>
      <c r="L8" s="230"/>
      <c r="M8" s="262"/>
      <c r="N8" s="229" t="s">
        <v>24</v>
      </c>
      <c r="O8" s="230"/>
      <c r="P8" s="230"/>
      <c r="Q8" s="263"/>
      <c r="R8" s="73" t="s">
        <v>4</v>
      </c>
      <c r="S8" s="260"/>
    </row>
    <row r="9" spans="2:19" ht="27" thickBot="1">
      <c r="B9" s="268"/>
      <c r="C9" s="271"/>
      <c r="D9" s="274"/>
      <c r="E9" s="277"/>
      <c r="F9" s="37"/>
      <c r="G9" s="38"/>
      <c r="H9" s="39" t="s">
        <v>27</v>
      </c>
      <c r="I9" s="39" t="s">
        <v>28</v>
      </c>
      <c r="J9" s="37"/>
      <c r="K9" s="38"/>
      <c r="L9" s="39" t="s">
        <v>27</v>
      </c>
      <c r="M9" s="39" t="s">
        <v>28</v>
      </c>
      <c r="N9" s="37"/>
      <c r="O9" s="38"/>
      <c r="P9" s="39" t="s">
        <v>27</v>
      </c>
      <c r="Q9" s="40" t="s">
        <v>28</v>
      </c>
      <c r="R9" s="74" t="s">
        <v>5</v>
      </c>
      <c r="S9" s="261"/>
    </row>
    <row r="10" spans="2:19" ht="9.75" customHeight="1" thickBot="1">
      <c r="B10" s="42"/>
      <c r="C10" s="43" t="s">
        <v>29</v>
      </c>
      <c r="D10" s="44"/>
      <c r="E10" s="45"/>
      <c r="F10" s="46"/>
      <c r="G10" s="47"/>
      <c r="H10" s="48"/>
      <c r="I10" s="48"/>
      <c r="J10" s="46"/>
      <c r="K10" s="47"/>
      <c r="L10" s="48"/>
      <c r="M10" s="48"/>
      <c r="N10" s="46"/>
      <c r="O10" s="47"/>
      <c r="P10" s="48"/>
      <c r="Q10" s="48"/>
      <c r="R10" s="49"/>
      <c r="S10" s="50"/>
    </row>
    <row r="11" spans="2:19" s="51" customFormat="1" ht="11.25" customHeight="1" thickBot="1">
      <c r="B11" s="244">
        <v>1</v>
      </c>
      <c r="C11" s="246" t="s">
        <v>98</v>
      </c>
      <c r="D11" s="247"/>
      <c r="E11" s="248"/>
      <c r="F11" s="240">
        <v>2</v>
      </c>
      <c r="G11" s="52">
        <v>5</v>
      </c>
      <c r="H11" s="53"/>
      <c r="I11" s="252"/>
      <c r="J11" s="240">
        <v>3</v>
      </c>
      <c r="K11" s="52">
        <v>5</v>
      </c>
      <c r="L11" s="53"/>
      <c r="M11" s="252"/>
      <c r="N11" s="240">
        <v>4</v>
      </c>
      <c r="O11" s="52">
        <v>4</v>
      </c>
      <c r="P11" s="53"/>
      <c r="Q11" s="252"/>
      <c r="R11" s="75">
        <f>G11+K11+O11</f>
        <v>14</v>
      </c>
      <c r="S11" s="235">
        <v>1</v>
      </c>
    </row>
    <row r="12" spans="2:19" s="51" customFormat="1" ht="11.25" customHeight="1" thickBot="1">
      <c r="B12" s="244"/>
      <c r="C12" s="249"/>
      <c r="D12" s="250"/>
      <c r="E12" s="251"/>
      <c r="F12" s="241"/>
      <c r="G12" s="57">
        <v>4</v>
      </c>
      <c r="H12" s="58"/>
      <c r="I12" s="253"/>
      <c r="J12" s="241"/>
      <c r="K12" s="57">
        <v>6</v>
      </c>
      <c r="L12" s="58"/>
      <c r="M12" s="253"/>
      <c r="N12" s="241"/>
      <c r="O12" s="57">
        <v>8</v>
      </c>
      <c r="P12" s="58"/>
      <c r="Q12" s="253"/>
      <c r="R12" s="75">
        <f t="shared" ref="R12:R18" si="0">G12+K12+O12</f>
        <v>18</v>
      </c>
      <c r="S12" s="236"/>
    </row>
    <row r="13" spans="2:19" s="51" customFormat="1" ht="11.25" customHeight="1" thickBot="1">
      <c r="B13" s="256">
        <v>2</v>
      </c>
      <c r="C13" s="246" t="s">
        <v>53</v>
      </c>
      <c r="D13" s="247"/>
      <c r="E13" s="248"/>
      <c r="F13" s="257">
        <v>1</v>
      </c>
      <c r="G13" s="54">
        <v>0</v>
      </c>
      <c r="H13" s="55"/>
      <c r="I13" s="258"/>
      <c r="J13" s="240">
        <v>4</v>
      </c>
      <c r="K13" s="52">
        <v>0</v>
      </c>
      <c r="L13" s="53"/>
      <c r="M13" s="252"/>
      <c r="N13" s="240">
        <v>3</v>
      </c>
      <c r="O13" s="52">
        <v>0</v>
      </c>
      <c r="P13" s="53"/>
      <c r="Q13" s="242"/>
      <c r="R13" s="75">
        <f t="shared" si="0"/>
        <v>0</v>
      </c>
      <c r="S13" s="235">
        <v>4</v>
      </c>
    </row>
    <row r="14" spans="2:19" s="51" customFormat="1" ht="11.25" customHeight="1" thickBot="1">
      <c r="B14" s="245"/>
      <c r="C14" s="249"/>
      <c r="D14" s="250"/>
      <c r="E14" s="251"/>
      <c r="F14" s="241"/>
      <c r="G14" s="57">
        <v>0</v>
      </c>
      <c r="H14" s="58"/>
      <c r="I14" s="253"/>
      <c r="J14" s="241"/>
      <c r="K14" s="57">
        <v>0</v>
      </c>
      <c r="L14" s="58"/>
      <c r="M14" s="253"/>
      <c r="N14" s="241"/>
      <c r="O14" s="57">
        <v>0</v>
      </c>
      <c r="P14" s="58"/>
      <c r="Q14" s="243"/>
      <c r="R14" s="75">
        <f t="shared" si="0"/>
        <v>0</v>
      </c>
      <c r="S14" s="236"/>
    </row>
    <row r="15" spans="2:19" s="51" customFormat="1" ht="11.25" customHeight="1" thickBot="1">
      <c r="B15" s="244">
        <v>3</v>
      </c>
      <c r="C15" s="246" t="s">
        <v>99</v>
      </c>
      <c r="D15" s="247"/>
      <c r="E15" s="248"/>
      <c r="F15" s="240">
        <v>4</v>
      </c>
      <c r="G15" s="52">
        <v>4</v>
      </c>
      <c r="H15" s="53"/>
      <c r="I15" s="252"/>
      <c r="J15" s="254">
        <v>1</v>
      </c>
      <c r="K15" s="52">
        <v>1</v>
      </c>
      <c r="L15" s="53"/>
      <c r="M15" s="252"/>
      <c r="N15" s="240">
        <v>2</v>
      </c>
      <c r="O15" s="52">
        <v>5</v>
      </c>
      <c r="P15" s="53"/>
      <c r="Q15" s="242"/>
      <c r="R15" s="75">
        <f t="shared" si="0"/>
        <v>10</v>
      </c>
      <c r="S15" s="235">
        <v>2</v>
      </c>
    </row>
    <row r="16" spans="2:19" s="51" customFormat="1" ht="11.25" customHeight="1" thickBot="1">
      <c r="B16" s="245"/>
      <c r="C16" s="249"/>
      <c r="D16" s="250"/>
      <c r="E16" s="251"/>
      <c r="F16" s="241"/>
      <c r="G16" s="57">
        <v>8</v>
      </c>
      <c r="H16" s="58"/>
      <c r="I16" s="253"/>
      <c r="J16" s="255"/>
      <c r="K16" s="57">
        <v>8</v>
      </c>
      <c r="L16" s="58"/>
      <c r="M16" s="253"/>
      <c r="N16" s="241"/>
      <c r="O16" s="57">
        <v>6</v>
      </c>
      <c r="P16" s="58"/>
      <c r="Q16" s="243"/>
      <c r="R16" s="75">
        <f t="shared" si="0"/>
        <v>22</v>
      </c>
      <c r="S16" s="236"/>
    </row>
    <row r="17" spans="2:19" s="51" customFormat="1" ht="11.25" customHeight="1" thickBot="1">
      <c r="B17" s="244">
        <v>4</v>
      </c>
      <c r="C17" s="246" t="s">
        <v>100</v>
      </c>
      <c r="D17" s="247"/>
      <c r="E17" s="248"/>
      <c r="F17" s="240">
        <v>3</v>
      </c>
      <c r="G17" s="52">
        <v>0</v>
      </c>
      <c r="H17" s="53"/>
      <c r="I17" s="252"/>
      <c r="J17" s="254">
        <v>2</v>
      </c>
      <c r="K17" s="52">
        <v>4</v>
      </c>
      <c r="L17" s="53"/>
      <c r="M17" s="252"/>
      <c r="N17" s="240">
        <v>1</v>
      </c>
      <c r="O17" s="52">
        <v>0</v>
      </c>
      <c r="P17" s="53"/>
      <c r="Q17" s="242"/>
      <c r="R17" s="75">
        <f t="shared" si="0"/>
        <v>4</v>
      </c>
      <c r="S17" s="235">
        <v>3</v>
      </c>
    </row>
    <row r="18" spans="2:19" s="51" customFormat="1" ht="11.25" customHeight="1" thickBot="1">
      <c r="B18" s="245"/>
      <c r="C18" s="249"/>
      <c r="D18" s="250"/>
      <c r="E18" s="251"/>
      <c r="F18" s="241"/>
      <c r="G18" s="57">
        <v>0</v>
      </c>
      <c r="H18" s="58"/>
      <c r="I18" s="253"/>
      <c r="J18" s="255"/>
      <c r="K18" s="57">
        <v>6</v>
      </c>
      <c r="L18" s="58"/>
      <c r="M18" s="253"/>
      <c r="N18" s="241"/>
      <c r="O18" s="57">
        <v>0</v>
      </c>
      <c r="P18" s="58"/>
      <c r="Q18" s="243"/>
      <c r="R18" s="167">
        <f t="shared" si="0"/>
        <v>6</v>
      </c>
      <c r="S18" s="236"/>
    </row>
    <row r="19" spans="2:19" ht="11.25" customHeight="1">
      <c r="C19" s="3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</row>
    <row r="20" spans="2:19" ht="11.25" customHeight="1">
      <c r="C20" s="3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2:19" ht="15" customHeight="1">
      <c r="C21" s="60" t="s">
        <v>31</v>
      </c>
      <c r="D21" s="237" t="str">
        <f>Tiitelleht!A14</f>
        <v>Vello Aava</v>
      </c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</row>
    <row r="22" spans="2:19" ht="14.25" customHeight="1">
      <c r="C22" s="60" t="s">
        <v>32</v>
      </c>
      <c r="D22" s="237" t="str">
        <f>Tiitelleht!A18</f>
        <v>Simmo Säärits</v>
      </c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</row>
    <row r="23" spans="2:19" ht="11.25" customHeight="1">
      <c r="C23" s="3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</row>
    <row r="24" spans="2:19" ht="11.25" customHeight="1">
      <c r="C24" s="3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2:19" ht="11.25" customHeight="1">
      <c r="C25" s="3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6" spans="2:19" ht="11.25" customHeight="1">
      <c r="C26" s="3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</row>
    <row r="27" spans="2:19" ht="11.25" customHeight="1">
      <c r="C27" s="3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</row>
    <row r="28" spans="2:19" ht="11.25" customHeight="1">
      <c r="C28" s="3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</row>
    <row r="29" spans="2:19" ht="11.25" customHeight="1">
      <c r="C29" s="3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</row>
    <row r="30" spans="2:19" ht="11.25" customHeight="1">
      <c r="C30" s="3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</row>
    <row r="31" spans="2:19" ht="11.25" customHeight="1">
      <c r="C31" s="3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</row>
    <row r="32" spans="2:19" ht="11.25" customHeight="1">
      <c r="C32" s="3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</row>
    <row r="33" spans="2:18" ht="11.25" customHeight="1">
      <c r="C33" s="3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</row>
    <row r="34" spans="2:18" ht="11.25" customHeight="1">
      <c r="C34" s="3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</row>
    <row r="35" spans="2:18" ht="11.25" customHeight="1">
      <c r="C35" s="3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</row>
    <row r="36" spans="2:18" ht="11.25" customHeight="1">
      <c r="C36" s="3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</row>
    <row r="37" spans="2:18" ht="11.25" customHeight="1">
      <c r="C37" s="3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</row>
    <row r="38" spans="2:18" ht="11.25" customHeight="1">
      <c r="C38" s="3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</row>
    <row r="39" spans="2:18" ht="11.25" customHeight="1">
      <c r="C39" s="3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</row>
    <row r="40" spans="2:18" ht="11.25" customHeight="1">
      <c r="C40" s="3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</row>
    <row r="41" spans="2:18" ht="11.25" customHeight="1">
      <c r="C41" s="3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</row>
    <row r="42" spans="2:18" ht="11.25" customHeight="1">
      <c r="C42" s="3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</row>
    <row r="43" spans="2:18" ht="11.25" customHeight="1">
      <c r="C43" s="3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</row>
    <row r="45" spans="2:18">
      <c r="B45" s="61" t="str">
        <f>B1</f>
        <v>40. JAAN JAAGO MÄLESTUSVÕISTLUSED KREEKA-ROOMA JA  NAISTEMAADLUSES</v>
      </c>
    </row>
    <row r="46" spans="2:18" ht="10.5" customHeight="1">
      <c r="B46" s="62" t="str">
        <f>B2</f>
        <v>Luunja</v>
      </c>
    </row>
    <row r="47" spans="2:18" ht="10.5" customHeight="1">
      <c r="B47" s="62" t="str">
        <f>B3</f>
        <v>25.03.2017</v>
      </c>
    </row>
    <row r="48" spans="2:18" ht="10.5" customHeight="1">
      <c r="B48" s="62"/>
    </row>
    <row r="49" spans="2:19" ht="15">
      <c r="C49" s="26" t="s">
        <v>14</v>
      </c>
      <c r="D49" s="63">
        <f>D5</f>
        <v>54</v>
      </c>
      <c r="E49" s="64" t="s">
        <v>7</v>
      </c>
      <c r="G49" s="231" t="s">
        <v>13</v>
      </c>
      <c r="H49" s="232"/>
      <c r="I49" s="232"/>
      <c r="J49" s="232"/>
      <c r="K49" s="232"/>
      <c r="L49" s="232"/>
      <c r="M49" s="232"/>
      <c r="N49" s="232"/>
      <c r="O49" s="233"/>
    </row>
    <row r="50" spans="2:19" ht="15" customHeight="1">
      <c r="C50" s="234" t="s">
        <v>33</v>
      </c>
      <c r="D50" s="234"/>
      <c r="E50" s="234"/>
    </row>
    <row r="51" spans="2:19" ht="24" customHeight="1">
      <c r="B51" s="66">
        <v>1</v>
      </c>
      <c r="C51" s="226" t="str">
        <f>C11</f>
        <v>Oleg Tšaban, Aberg</v>
      </c>
      <c r="D51" s="227"/>
      <c r="E51" s="228"/>
      <c r="F51" s="229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69"/>
    </row>
    <row r="52" spans="2:19" ht="24" customHeight="1">
      <c r="B52" s="70">
        <v>2</v>
      </c>
      <c r="C52" s="226" t="str">
        <f>C13</f>
        <v>Ranar Nõupuu, Aberg</v>
      </c>
      <c r="D52" s="227"/>
      <c r="E52" s="228"/>
      <c r="F52" s="229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69"/>
    </row>
    <row r="53" spans="2:19">
      <c r="B53" s="71"/>
      <c r="C53" s="169"/>
      <c r="D53" s="169"/>
      <c r="E53" s="169"/>
    </row>
    <row r="54" spans="2:19" ht="24" customHeight="1">
      <c r="B54" s="66">
        <v>3</v>
      </c>
      <c r="C54" s="226" t="str">
        <f>C15</f>
        <v>Kristjan Vodolaztšenko, Juhan</v>
      </c>
      <c r="D54" s="227"/>
      <c r="E54" s="228"/>
      <c r="F54" s="229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69"/>
    </row>
    <row r="55" spans="2:19" ht="24" customHeight="1">
      <c r="B55" s="70">
        <v>4</v>
      </c>
      <c r="C55" s="226" t="str">
        <f>C17</f>
        <v>Kalle Laisarv, Tapa</v>
      </c>
      <c r="D55" s="227"/>
      <c r="E55" s="228"/>
      <c r="F55" s="229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69"/>
    </row>
    <row r="56" spans="2:19" ht="24" customHeight="1">
      <c r="B56" s="76"/>
      <c r="C56" s="77"/>
      <c r="D56" s="77"/>
      <c r="E56" s="78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80"/>
    </row>
    <row r="57" spans="2:19" ht="24" customHeight="1">
      <c r="B57" s="76"/>
      <c r="C57" s="77"/>
      <c r="D57" s="77"/>
      <c r="E57" s="78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80"/>
    </row>
    <row r="58" spans="2:19" ht="24" customHeight="1">
      <c r="B58" s="76"/>
      <c r="C58" s="77"/>
      <c r="D58" s="77"/>
      <c r="E58" s="78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80"/>
    </row>
    <row r="59" spans="2:19" ht="24" customHeight="1">
      <c r="B59" s="76"/>
      <c r="C59" s="77"/>
      <c r="D59" s="77"/>
      <c r="E59" s="78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80"/>
    </row>
    <row r="60" spans="2:19" ht="24" customHeight="1">
      <c r="B60" s="76"/>
      <c r="C60" s="77"/>
      <c r="D60" s="77"/>
      <c r="E60" s="78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80"/>
    </row>
    <row r="61" spans="2:19" ht="24" customHeight="1">
      <c r="B61" s="76"/>
      <c r="C61" s="77"/>
      <c r="D61" s="77"/>
      <c r="E61" s="78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80"/>
    </row>
    <row r="62" spans="2:19" ht="24" customHeight="1">
      <c r="B62" s="76"/>
      <c r="C62" s="77"/>
      <c r="D62" s="77"/>
      <c r="E62" s="78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80"/>
    </row>
    <row r="75" spans="2:15">
      <c r="B75" s="61" t="str">
        <f>B1</f>
        <v>40. JAAN JAAGO MÄLESTUSVÕISTLUSED KREEKA-ROOMA JA  NAISTEMAADLUSES</v>
      </c>
    </row>
    <row r="76" spans="2:15" ht="10.5" customHeight="1">
      <c r="B76" s="62" t="str">
        <f>B2</f>
        <v>Luunja</v>
      </c>
    </row>
    <row r="77" spans="2:15" ht="10.5" customHeight="1">
      <c r="B77" s="62" t="str">
        <f>B3</f>
        <v>25.03.2017</v>
      </c>
    </row>
    <row r="78" spans="2:15" ht="10.5" customHeight="1">
      <c r="B78" s="62"/>
    </row>
    <row r="79" spans="2:15" ht="15">
      <c r="C79" s="26" t="s">
        <v>14</v>
      </c>
      <c r="D79" s="63">
        <f>D5</f>
        <v>54</v>
      </c>
      <c r="E79" s="64" t="s">
        <v>7</v>
      </c>
      <c r="G79" s="231" t="s">
        <v>12</v>
      </c>
      <c r="H79" s="232"/>
      <c r="I79" s="232"/>
      <c r="J79" s="232"/>
      <c r="K79" s="232"/>
      <c r="L79" s="232"/>
      <c r="M79" s="232"/>
      <c r="N79" s="232"/>
      <c r="O79" s="233"/>
    </row>
    <row r="80" spans="2:15" ht="9.75" customHeight="1">
      <c r="C80" s="234" t="s">
        <v>33</v>
      </c>
      <c r="D80" s="234"/>
      <c r="E80" s="234"/>
    </row>
    <row r="81" spans="2:19" ht="24" customHeight="1">
      <c r="B81" s="66">
        <v>1</v>
      </c>
      <c r="C81" s="226" t="str">
        <f>C11</f>
        <v>Oleg Tšaban, Aberg</v>
      </c>
      <c r="D81" s="227"/>
      <c r="E81" s="228"/>
      <c r="F81" s="229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69"/>
    </row>
    <row r="82" spans="2:19" ht="24" customHeight="1">
      <c r="B82" s="70">
        <v>3</v>
      </c>
      <c r="C82" s="226" t="str">
        <f>C15</f>
        <v>Kristjan Vodolaztšenko, Juhan</v>
      </c>
      <c r="D82" s="227"/>
      <c r="E82" s="228"/>
      <c r="F82" s="229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69"/>
    </row>
    <row r="83" spans="2:19">
      <c r="B83" s="71"/>
      <c r="C83" s="169"/>
      <c r="D83" s="169"/>
      <c r="E83" s="169"/>
    </row>
    <row r="84" spans="2:19" ht="24" customHeight="1">
      <c r="B84" s="66">
        <v>2</v>
      </c>
      <c r="C84" s="226" t="str">
        <f>C13</f>
        <v>Ranar Nõupuu, Aberg</v>
      </c>
      <c r="D84" s="227"/>
      <c r="E84" s="228"/>
      <c r="F84" s="229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69"/>
    </row>
    <row r="85" spans="2:19" ht="24" customHeight="1">
      <c r="B85" s="70">
        <v>4</v>
      </c>
      <c r="C85" s="226" t="str">
        <f>C17</f>
        <v>Kalle Laisarv, Tapa</v>
      </c>
      <c r="D85" s="227"/>
      <c r="E85" s="228"/>
      <c r="F85" s="229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69"/>
    </row>
    <row r="86" spans="2:19" ht="24" customHeight="1">
      <c r="B86" s="76"/>
      <c r="C86" s="77"/>
      <c r="D86" s="77"/>
      <c r="E86" s="78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80"/>
    </row>
    <row r="87" spans="2:19" ht="24" customHeight="1">
      <c r="B87" s="76"/>
      <c r="C87" s="77"/>
      <c r="D87" s="77"/>
      <c r="E87" s="78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80"/>
    </row>
    <row r="88" spans="2:19" ht="24" customHeight="1">
      <c r="B88" s="76"/>
      <c r="C88" s="77"/>
      <c r="D88" s="77"/>
      <c r="E88" s="78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80"/>
    </row>
    <row r="89" spans="2:19" ht="24" customHeight="1">
      <c r="B89" s="76"/>
      <c r="C89" s="77"/>
      <c r="D89" s="77"/>
      <c r="E89" s="78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80"/>
    </row>
    <row r="90" spans="2:19" ht="24" customHeight="1">
      <c r="B90" s="76"/>
      <c r="C90" s="77"/>
      <c r="D90" s="77"/>
      <c r="E90" s="78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80"/>
    </row>
    <row r="91" spans="2:19" ht="24" customHeight="1">
      <c r="B91" s="76"/>
      <c r="C91" s="77"/>
      <c r="D91" s="77"/>
      <c r="E91" s="78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80"/>
    </row>
    <row r="92" spans="2:19" ht="24" customHeight="1">
      <c r="B92" s="76"/>
      <c r="C92" s="77"/>
      <c r="D92" s="77"/>
      <c r="E92" s="78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80"/>
    </row>
    <row r="93" spans="2:19" ht="24" customHeight="1">
      <c r="B93" s="76"/>
      <c r="C93" s="77"/>
      <c r="D93" s="77"/>
      <c r="E93" s="78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80"/>
    </row>
    <row r="104" spans="2:19" ht="12.75" customHeight="1"/>
    <row r="105" spans="2:19">
      <c r="B105" s="61" t="str">
        <f>B1</f>
        <v>40. JAAN JAAGO MÄLESTUSVÕISTLUSED KREEKA-ROOMA JA  NAISTEMAADLUSES</v>
      </c>
    </row>
    <row r="106" spans="2:19" ht="10.5" customHeight="1">
      <c r="B106" s="62" t="str">
        <f>B2</f>
        <v>Luunja</v>
      </c>
    </row>
    <row r="107" spans="2:19" ht="10.5" customHeight="1">
      <c r="B107" s="62" t="str">
        <f>B3</f>
        <v>25.03.2017</v>
      </c>
    </row>
    <row r="108" spans="2:19" ht="10.5" customHeight="1">
      <c r="B108" s="62"/>
    </row>
    <row r="109" spans="2:19" ht="15">
      <c r="C109" s="26" t="s">
        <v>14</v>
      </c>
      <c r="D109" s="63">
        <f>D5</f>
        <v>54</v>
      </c>
      <c r="E109" s="64" t="s">
        <v>7</v>
      </c>
      <c r="G109" s="231" t="s">
        <v>9</v>
      </c>
      <c r="H109" s="232"/>
      <c r="I109" s="232"/>
      <c r="J109" s="232"/>
      <c r="K109" s="232"/>
      <c r="L109" s="232"/>
      <c r="M109" s="232"/>
      <c r="N109" s="232"/>
      <c r="O109" s="233"/>
    </row>
    <row r="110" spans="2:19" ht="9.75" customHeight="1">
      <c r="C110" s="234" t="s">
        <v>33</v>
      </c>
      <c r="D110" s="234"/>
      <c r="E110" s="234"/>
    </row>
    <row r="111" spans="2:19" ht="24" customHeight="1">
      <c r="B111" s="66">
        <v>1</v>
      </c>
      <c r="C111" s="226" t="str">
        <f>C11</f>
        <v>Oleg Tšaban, Aberg</v>
      </c>
      <c r="D111" s="227"/>
      <c r="E111" s="228"/>
      <c r="F111" s="229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  <c r="R111" s="230"/>
      <c r="S111" s="69"/>
    </row>
    <row r="112" spans="2:19" ht="24" customHeight="1">
      <c r="B112" s="70">
        <v>4</v>
      </c>
      <c r="C112" s="226" t="str">
        <f>C17</f>
        <v>Kalle Laisarv, Tapa</v>
      </c>
      <c r="D112" s="227"/>
      <c r="E112" s="228"/>
      <c r="F112" s="229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  <c r="R112" s="230"/>
      <c r="S112" s="69"/>
    </row>
    <row r="113" spans="2:19">
      <c r="B113" s="71"/>
      <c r="C113" s="169"/>
      <c r="D113" s="169"/>
      <c r="E113" s="169"/>
    </row>
    <row r="114" spans="2:19" ht="24" customHeight="1">
      <c r="B114" s="66">
        <v>2</v>
      </c>
      <c r="C114" s="226" t="str">
        <f>C13</f>
        <v>Ranar Nõupuu, Aberg</v>
      </c>
      <c r="D114" s="227"/>
      <c r="E114" s="228"/>
      <c r="F114" s="229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  <c r="R114" s="230"/>
      <c r="S114" s="69"/>
    </row>
    <row r="115" spans="2:19" ht="24" customHeight="1">
      <c r="B115" s="70">
        <v>3</v>
      </c>
      <c r="C115" s="226" t="str">
        <f>C15</f>
        <v>Kristjan Vodolaztšenko, Juhan</v>
      </c>
      <c r="D115" s="227"/>
      <c r="E115" s="228"/>
      <c r="F115" s="229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  <c r="S115" s="69"/>
    </row>
  </sheetData>
  <mergeCells count="80">
    <mergeCell ref="C114:E114"/>
    <mergeCell ref="F114:R114"/>
    <mergeCell ref="C115:E115"/>
    <mergeCell ref="F115:R115"/>
    <mergeCell ref="C112:E112"/>
    <mergeCell ref="F112:R112"/>
    <mergeCell ref="F84:R84"/>
    <mergeCell ref="F85:R85"/>
    <mergeCell ref="F81:R81"/>
    <mergeCell ref="F82:R82"/>
    <mergeCell ref="C55:E55"/>
    <mergeCell ref="F55:R55"/>
    <mergeCell ref="C50:E50"/>
    <mergeCell ref="F51:R51"/>
    <mergeCell ref="C52:E52"/>
    <mergeCell ref="F52:R52"/>
    <mergeCell ref="S17:S18"/>
    <mergeCell ref="D21:R21"/>
    <mergeCell ref="D22:R22"/>
    <mergeCell ref="G49:O49"/>
    <mergeCell ref="S15:S16"/>
    <mergeCell ref="J17:J18"/>
    <mergeCell ref="M17:M18"/>
    <mergeCell ref="S11:S12"/>
    <mergeCell ref="S13:S14"/>
    <mergeCell ref="B1:S1"/>
    <mergeCell ref="B2:S2"/>
    <mergeCell ref="B3:S3"/>
    <mergeCell ref="F7:Q7"/>
    <mergeCell ref="S7:S9"/>
    <mergeCell ref="B7:B9"/>
    <mergeCell ref="C7:C9"/>
    <mergeCell ref="D7:D9"/>
    <mergeCell ref="E7:E9"/>
    <mergeCell ref="F8:I8"/>
    <mergeCell ref="J8:M8"/>
    <mergeCell ref="N8:Q8"/>
    <mergeCell ref="B11:B12"/>
    <mergeCell ref="C11:E12"/>
    <mergeCell ref="F11:F12"/>
    <mergeCell ref="I11:I12"/>
    <mergeCell ref="J11:J12"/>
    <mergeCell ref="M11:M12"/>
    <mergeCell ref="N11:N12"/>
    <mergeCell ref="Q11:Q12"/>
    <mergeCell ref="B13:B14"/>
    <mergeCell ref="C13:E14"/>
    <mergeCell ref="F13:F14"/>
    <mergeCell ref="I13:I14"/>
    <mergeCell ref="J13:J14"/>
    <mergeCell ref="M13:M14"/>
    <mergeCell ref="N13:N14"/>
    <mergeCell ref="Q13:Q14"/>
    <mergeCell ref="B15:B16"/>
    <mergeCell ref="C15:E16"/>
    <mergeCell ref="F15:F16"/>
    <mergeCell ref="I15:I16"/>
    <mergeCell ref="J15:J16"/>
    <mergeCell ref="M15:M16"/>
    <mergeCell ref="N15:N16"/>
    <mergeCell ref="Q15:Q16"/>
    <mergeCell ref="B17:B18"/>
    <mergeCell ref="C17:E18"/>
    <mergeCell ref="F17:F18"/>
    <mergeCell ref="I17:I18"/>
    <mergeCell ref="N17:N18"/>
    <mergeCell ref="Q17:Q18"/>
    <mergeCell ref="C51:E51"/>
    <mergeCell ref="C81:E81"/>
    <mergeCell ref="C82:E82"/>
    <mergeCell ref="C54:E54"/>
    <mergeCell ref="F54:R54"/>
    <mergeCell ref="G79:O79"/>
    <mergeCell ref="C80:E80"/>
    <mergeCell ref="C85:E85"/>
    <mergeCell ref="C84:E84"/>
    <mergeCell ref="G109:O109"/>
    <mergeCell ref="C110:E110"/>
    <mergeCell ref="C111:E111"/>
    <mergeCell ref="F111:R1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AG196"/>
  <sheetViews>
    <sheetView workbookViewId="0">
      <selection activeCell="J34" sqref="J34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9.140625" style="29"/>
    <col min="6" max="6" width="3.42578125" style="30" customWidth="1"/>
    <col min="7" max="7" width="3.42578125" style="31" customWidth="1"/>
    <col min="8" max="8" width="3.42578125" style="30" customWidth="1"/>
    <col min="9" max="9" width="3.42578125" style="31" customWidth="1"/>
    <col min="10" max="10" width="4.28515625" style="30" customWidth="1"/>
    <col min="11" max="11" width="3.42578125" style="31" customWidth="1"/>
    <col min="12" max="12" width="3.42578125" style="30" customWidth="1"/>
    <col min="13" max="13" width="3.42578125" style="31" customWidth="1"/>
    <col min="14" max="14" width="3.42578125" style="30" customWidth="1"/>
    <col min="15" max="15" width="3.42578125" style="31" customWidth="1"/>
    <col min="16" max="16" width="3.42578125" style="30" customWidth="1"/>
    <col min="17" max="17" width="3.42578125" style="31" customWidth="1"/>
    <col min="18" max="18" width="4.5703125" customWidth="1"/>
    <col min="19" max="19" width="3.85546875" customWidth="1"/>
    <col min="20" max="20" width="3.42578125" style="30" customWidth="1"/>
    <col min="21" max="21" width="3.42578125" style="31" customWidth="1"/>
    <col min="22" max="22" width="3.42578125" style="30" customWidth="1"/>
    <col min="23" max="23" width="4" style="31" customWidth="1"/>
    <col min="24" max="24" width="3.42578125" style="30" customWidth="1"/>
    <col min="25" max="25" width="3.42578125" style="31" customWidth="1"/>
    <col min="26" max="26" width="5.7109375" style="30" customWidth="1"/>
    <col min="27" max="27" width="9.7109375" style="31" customWidth="1"/>
    <col min="28" max="28" width="3.42578125" style="30" customWidth="1"/>
    <col min="29" max="29" width="3.42578125" style="31" customWidth="1"/>
    <col min="30" max="30" width="3.42578125" style="30" customWidth="1"/>
    <col min="31" max="31" width="2.7109375" style="31" customWidth="1"/>
    <col min="32" max="32" width="4.5703125" customWidth="1"/>
    <col min="33" max="33" width="8" customWidth="1"/>
  </cols>
  <sheetData>
    <row r="1" spans="2:33" ht="12.75">
      <c r="B1" s="289" t="str">
        <f>Tiitelleht!A2</f>
        <v>40. JAAN JAAGO MÄLESTUSVÕISTLUSED KREEKA-ROOMA JA  NAISTEMAADLUSES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2"/>
      <c r="AG1" s="22"/>
    </row>
    <row r="2" spans="2:33" ht="12.75">
      <c r="B2" s="289" t="str">
        <f>Tiitelleht!A6</f>
        <v>Luunja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3"/>
      <c r="AG2" s="23"/>
    </row>
    <row r="3" spans="2:33" s="24" customFormat="1" ht="15" customHeight="1">
      <c r="B3" s="290" t="str">
        <f>Tiitelleht!A10</f>
        <v>25.03.2017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3"/>
      <c r="AG3" s="23"/>
    </row>
    <row r="4" spans="2:33" s="24" customFormat="1" ht="2.25" customHeight="1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2:33" s="24" customFormat="1" ht="15" customHeight="1">
      <c r="B5" s="25"/>
      <c r="C5" s="26" t="s">
        <v>14</v>
      </c>
      <c r="D5" s="27">
        <v>58</v>
      </c>
      <c r="E5" s="28" t="s">
        <v>7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2:33" ht="3.75" customHeight="1" thickBot="1"/>
    <row r="7" spans="2:33" ht="14.25" customHeight="1">
      <c r="B7" s="266" t="s">
        <v>15</v>
      </c>
      <c r="C7" s="269" t="s">
        <v>16</v>
      </c>
      <c r="D7" s="272" t="s">
        <v>17</v>
      </c>
      <c r="E7" s="275" t="s">
        <v>18</v>
      </c>
      <c r="F7" s="229" t="s">
        <v>19</v>
      </c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62"/>
      <c r="Z7" s="32" t="s">
        <v>20</v>
      </c>
      <c r="AA7" s="259" t="s">
        <v>21</v>
      </c>
    </row>
    <row r="8" spans="2:33" ht="14.25" customHeight="1">
      <c r="B8" s="267"/>
      <c r="C8" s="270"/>
      <c r="D8" s="273"/>
      <c r="E8" s="276"/>
      <c r="F8" s="229" t="s">
        <v>22</v>
      </c>
      <c r="G8" s="230"/>
      <c r="H8" s="230"/>
      <c r="I8" s="262"/>
      <c r="J8" s="229" t="s">
        <v>23</v>
      </c>
      <c r="K8" s="230"/>
      <c r="L8" s="230"/>
      <c r="M8" s="262"/>
      <c r="N8" s="229" t="s">
        <v>24</v>
      </c>
      <c r="O8" s="230"/>
      <c r="P8" s="230"/>
      <c r="Q8" s="263"/>
      <c r="R8" s="229" t="s">
        <v>25</v>
      </c>
      <c r="S8" s="230"/>
      <c r="T8" s="230"/>
      <c r="U8" s="262"/>
      <c r="V8" s="229" t="s">
        <v>26</v>
      </c>
      <c r="W8" s="230"/>
      <c r="X8" s="230"/>
      <c r="Y8" s="263"/>
      <c r="Z8" s="36" t="s">
        <v>4</v>
      </c>
      <c r="AA8" s="260"/>
      <c r="AB8"/>
      <c r="AC8"/>
      <c r="AD8"/>
      <c r="AE8"/>
    </row>
    <row r="9" spans="2:33" ht="27" thickBot="1">
      <c r="B9" s="268"/>
      <c r="C9" s="271"/>
      <c r="D9" s="274"/>
      <c r="E9" s="277"/>
      <c r="F9" s="37"/>
      <c r="G9" s="38"/>
      <c r="H9" s="39" t="s">
        <v>27</v>
      </c>
      <c r="I9" s="39" t="s">
        <v>28</v>
      </c>
      <c r="J9" s="37"/>
      <c r="K9" s="38"/>
      <c r="L9" s="39" t="s">
        <v>27</v>
      </c>
      <c r="M9" s="39" t="s">
        <v>28</v>
      </c>
      <c r="N9" s="37"/>
      <c r="O9" s="38"/>
      <c r="P9" s="39" t="s">
        <v>27</v>
      </c>
      <c r="Q9" s="40" t="s">
        <v>28</v>
      </c>
      <c r="R9" s="37"/>
      <c r="S9" s="38"/>
      <c r="T9" s="39" t="s">
        <v>27</v>
      </c>
      <c r="U9" s="39" t="s">
        <v>28</v>
      </c>
      <c r="V9" s="37"/>
      <c r="W9" s="38"/>
      <c r="X9" s="39" t="s">
        <v>27</v>
      </c>
      <c r="Y9" s="40" t="s">
        <v>28</v>
      </c>
      <c r="Z9" s="41" t="s">
        <v>5</v>
      </c>
      <c r="AA9" s="261"/>
      <c r="AB9"/>
      <c r="AC9"/>
      <c r="AD9"/>
      <c r="AE9"/>
    </row>
    <row r="10" spans="2:33" ht="9.75" customHeight="1" thickBot="1">
      <c r="B10" s="42"/>
      <c r="C10" s="43" t="s">
        <v>29</v>
      </c>
      <c r="D10" s="44"/>
      <c r="E10" s="45"/>
      <c r="F10" s="46"/>
      <c r="G10" s="47"/>
      <c r="H10" s="48"/>
      <c r="I10" s="48"/>
      <c r="J10" s="46"/>
      <c r="K10" s="47"/>
      <c r="L10" s="48"/>
      <c r="M10" s="48"/>
      <c r="N10" s="46"/>
      <c r="O10" s="47"/>
      <c r="P10" s="48"/>
      <c r="Q10" s="48"/>
      <c r="R10" s="46"/>
      <c r="S10" s="47"/>
      <c r="T10" s="48"/>
      <c r="U10" s="48"/>
      <c r="V10" s="46"/>
      <c r="W10" s="47"/>
      <c r="X10" s="48"/>
      <c r="Y10" s="48"/>
      <c r="Z10" s="49"/>
      <c r="AA10" s="50"/>
      <c r="AB10"/>
      <c r="AC10"/>
      <c r="AD10"/>
      <c r="AE10"/>
    </row>
    <row r="11" spans="2:33" s="51" customFormat="1" ht="11.25" customHeight="1">
      <c r="B11" s="244">
        <v>1</v>
      </c>
      <c r="C11" s="246" t="s">
        <v>101</v>
      </c>
      <c r="D11" s="247"/>
      <c r="E11" s="248"/>
      <c r="F11" s="240">
        <v>2</v>
      </c>
      <c r="G11" s="52">
        <v>0</v>
      </c>
      <c r="H11" s="53"/>
      <c r="I11" s="283"/>
      <c r="J11" s="240">
        <v>5</v>
      </c>
      <c r="K11" s="52">
        <v>0</v>
      </c>
      <c r="L11" s="53"/>
      <c r="M11" s="283"/>
      <c r="N11" s="257">
        <v>4</v>
      </c>
      <c r="O11" s="54">
        <v>0</v>
      </c>
      <c r="P11" s="55"/>
      <c r="Q11" s="288"/>
      <c r="R11" s="240">
        <v>3</v>
      </c>
      <c r="S11" s="52">
        <v>4</v>
      </c>
      <c r="T11" s="53"/>
      <c r="U11" s="283"/>
      <c r="V11" s="257" t="s">
        <v>30</v>
      </c>
      <c r="W11" s="285"/>
      <c r="X11" s="285"/>
      <c r="Y11" s="286"/>
      <c r="Z11" s="56">
        <f>G11+K11+O11+S11</f>
        <v>4</v>
      </c>
      <c r="AA11" s="235">
        <v>4</v>
      </c>
      <c r="AB11"/>
      <c r="AC11"/>
    </row>
    <row r="12" spans="2:33" s="51" customFormat="1" ht="11.25" customHeight="1" thickBot="1">
      <c r="B12" s="244"/>
      <c r="C12" s="249"/>
      <c r="D12" s="250"/>
      <c r="E12" s="251"/>
      <c r="F12" s="241"/>
      <c r="G12" s="57">
        <v>0</v>
      </c>
      <c r="H12" s="58"/>
      <c r="I12" s="284"/>
      <c r="J12" s="241"/>
      <c r="K12" s="57">
        <v>0</v>
      </c>
      <c r="L12" s="58"/>
      <c r="M12" s="284"/>
      <c r="N12" s="241"/>
      <c r="O12" s="57">
        <v>0</v>
      </c>
      <c r="P12" s="58"/>
      <c r="Q12" s="284"/>
      <c r="R12" s="241"/>
      <c r="S12" s="57">
        <v>4</v>
      </c>
      <c r="T12" s="58"/>
      <c r="U12" s="284"/>
      <c r="V12" s="241"/>
      <c r="W12" s="255"/>
      <c r="X12" s="255"/>
      <c r="Y12" s="287"/>
      <c r="Z12" s="56">
        <f>G12+K12+O12+S12</f>
        <v>4</v>
      </c>
      <c r="AA12" s="236"/>
      <c r="AB12"/>
      <c r="AC12"/>
    </row>
    <row r="13" spans="2:33" s="51" customFormat="1" ht="11.25" customHeight="1">
      <c r="B13" s="256">
        <v>2</v>
      </c>
      <c r="C13" s="246" t="s">
        <v>102</v>
      </c>
      <c r="D13" s="247"/>
      <c r="E13" s="248"/>
      <c r="F13" s="257">
        <v>1</v>
      </c>
      <c r="G13" s="54">
        <v>4</v>
      </c>
      <c r="H13" s="55"/>
      <c r="I13" s="288"/>
      <c r="J13" s="240">
        <v>3</v>
      </c>
      <c r="K13" s="52">
        <v>4</v>
      </c>
      <c r="L13" s="53"/>
      <c r="M13" s="283"/>
      <c r="N13" s="240">
        <v>5</v>
      </c>
      <c r="O13" s="52">
        <v>1</v>
      </c>
      <c r="P13" s="53"/>
      <c r="Q13" s="283"/>
      <c r="R13" s="257" t="s">
        <v>30</v>
      </c>
      <c r="S13" s="285"/>
      <c r="T13" s="285"/>
      <c r="U13" s="286"/>
      <c r="V13" s="240">
        <v>4</v>
      </c>
      <c r="W13" s="52">
        <v>1</v>
      </c>
      <c r="X13" s="53"/>
      <c r="Y13" s="283"/>
      <c r="Z13" s="56">
        <f>G13+K13+O13+W13</f>
        <v>10</v>
      </c>
      <c r="AA13" s="235">
        <v>3</v>
      </c>
      <c r="AB13"/>
      <c r="AC13"/>
    </row>
    <row r="14" spans="2:33" s="51" customFormat="1" ht="11.25" customHeight="1" thickBot="1">
      <c r="B14" s="245"/>
      <c r="C14" s="249"/>
      <c r="D14" s="250"/>
      <c r="E14" s="251"/>
      <c r="F14" s="241"/>
      <c r="G14" s="57">
        <v>6</v>
      </c>
      <c r="H14" s="58" t="s">
        <v>167</v>
      </c>
      <c r="I14" s="284"/>
      <c r="J14" s="241"/>
      <c r="K14" s="57">
        <v>4</v>
      </c>
      <c r="L14" s="58" t="s">
        <v>167</v>
      </c>
      <c r="M14" s="284"/>
      <c r="N14" s="241"/>
      <c r="O14" s="57">
        <v>3</v>
      </c>
      <c r="P14" s="58"/>
      <c r="Q14" s="284"/>
      <c r="R14" s="241"/>
      <c r="S14" s="255"/>
      <c r="T14" s="255"/>
      <c r="U14" s="287"/>
      <c r="V14" s="241"/>
      <c r="W14" s="57">
        <v>4</v>
      </c>
      <c r="X14" s="58"/>
      <c r="Y14" s="284"/>
      <c r="Z14" s="56">
        <f>G14+K14+O14+W14</f>
        <v>17</v>
      </c>
      <c r="AA14" s="236"/>
      <c r="AB14"/>
      <c r="AC14"/>
    </row>
    <row r="15" spans="2:33" s="51" customFormat="1" ht="11.25" customHeight="1">
      <c r="B15" s="244">
        <v>3</v>
      </c>
      <c r="C15" s="246" t="s">
        <v>103</v>
      </c>
      <c r="D15" s="247"/>
      <c r="E15" s="248"/>
      <c r="F15" s="240">
        <v>4</v>
      </c>
      <c r="G15" s="52">
        <v>0</v>
      </c>
      <c r="H15" s="53"/>
      <c r="I15" s="283"/>
      <c r="J15" s="254">
        <v>2</v>
      </c>
      <c r="K15" s="52">
        <v>0</v>
      </c>
      <c r="L15" s="53"/>
      <c r="M15" s="283"/>
      <c r="N15" s="257" t="s">
        <v>30</v>
      </c>
      <c r="O15" s="285"/>
      <c r="P15" s="285"/>
      <c r="Q15" s="286"/>
      <c r="R15" s="254">
        <v>1</v>
      </c>
      <c r="S15" s="52">
        <v>0</v>
      </c>
      <c r="T15" s="53"/>
      <c r="U15" s="283"/>
      <c r="V15" s="240">
        <v>5</v>
      </c>
      <c r="W15" s="52">
        <v>0</v>
      </c>
      <c r="X15" s="53"/>
      <c r="Y15" s="283"/>
      <c r="Z15" s="56">
        <f>G15+K15+S15+W15</f>
        <v>0</v>
      </c>
      <c r="AA15" s="235">
        <v>5</v>
      </c>
      <c r="AB15"/>
      <c r="AC15"/>
    </row>
    <row r="16" spans="2:33" s="51" customFormat="1" ht="11.25" customHeight="1" thickBot="1">
      <c r="B16" s="245"/>
      <c r="C16" s="249"/>
      <c r="D16" s="250"/>
      <c r="E16" s="251"/>
      <c r="F16" s="241"/>
      <c r="G16" s="57">
        <v>0</v>
      </c>
      <c r="H16" s="58"/>
      <c r="I16" s="284"/>
      <c r="J16" s="255"/>
      <c r="K16" s="57">
        <v>0</v>
      </c>
      <c r="L16" s="58"/>
      <c r="M16" s="284"/>
      <c r="N16" s="241"/>
      <c r="O16" s="255"/>
      <c r="P16" s="255"/>
      <c r="Q16" s="287"/>
      <c r="R16" s="255"/>
      <c r="S16" s="57">
        <v>0</v>
      </c>
      <c r="T16" s="58"/>
      <c r="U16" s="284"/>
      <c r="V16" s="241"/>
      <c r="W16" s="57">
        <v>0</v>
      </c>
      <c r="X16" s="58"/>
      <c r="Y16" s="284"/>
      <c r="Z16" s="56">
        <f>G16+K16+S16+W16</f>
        <v>0</v>
      </c>
      <c r="AA16" s="236"/>
      <c r="AB16"/>
      <c r="AC16"/>
    </row>
    <row r="17" spans="2:31" s="51" customFormat="1" ht="11.25" customHeight="1">
      <c r="B17" s="244">
        <v>4</v>
      </c>
      <c r="C17" s="246" t="s">
        <v>104</v>
      </c>
      <c r="D17" s="247"/>
      <c r="E17" s="248"/>
      <c r="F17" s="240">
        <v>3</v>
      </c>
      <c r="G17" s="52">
        <v>4</v>
      </c>
      <c r="H17" s="53"/>
      <c r="I17" s="283"/>
      <c r="J17" s="257" t="s">
        <v>30</v>
      </c>
      <c r="K17" s="285"/>
      <c r="L17" s="285"/>
      <c r="M17" s="286"/>
      <c r="N17" s="240">
        <v>1</v>
      </c>
      <c r="O17" s="52">
        <v>4</v>
      </c>
      <c r="P17" s="53"/>
      <c r="Q17" s="283"/>
      <c r="R17" s="254">
        <v>5</v>
      </c>
      <c r="S17" s="52">
        <v>4</v>
      </c>
      <c r="T17" s="53"/>
      <c r="U17" s="283"/>
      <c r="V17" s="240">
        <v>2</v>
      </c>
      <c r="W17" s="52">
        <v>3</v>
      </c>
      <c r="X17" s="53"/>
      <c r="Y17" s="283"/>
      <c r="Z17" s="56">
        <f>G17+O17+S17+W17</f>
        <v>15</v>
      </c>
      <c r="AA17" s="235">
        <v>1</v>
      </c>
      <c r="AB17"/>
      <c r="AC17"/>
    </row>
    <row r="18" spans="2:31" s="51" customFormat="1" ht="11.25" customHeight="1" thickBot="1">
      <c r="B18" s="245"/>
      <c r="C18" s="249"/>
      <c r="D18" s="250"/>
      <c r="E18" s="251"/>
      <c r="F18" s="241"/>
      <c r="G18" s="57">
        <v>4</v>
      </c>
      <c r="H18" s="58" t="s">
        <v>167</v>
      </c>
      <c r="I18" s="284"/>
      <c r="J18" s="241"/>
      <c r="K18" s="255"/>
      <c r="L18" s="255"/>
      <c r="M18" s="287"/>
      <c r="N18" s="241"/>
      <c r="O18" s="57">
        <v>5</v>
      </c>
      <c r="P18" s="58" t="s">
        <v>167</v>
      </c>
      <c r="Q18" s="284"/>
      <c r="R18" s="255"/>
      <c r="S18" s="57">
        <v>8</v>
      </c>
      <c r="T18" s="58"/>
      <c r="U18" s="284"/>
      <c r="V18" s="241"/>
      <c r="W18" s="57">
        <v>5</v>
      </c>
      <c r="X18" s="58"/>
      <c r="Y18" s="284"/>
      <c r="Z18" s="56">
        <f>G18+O18+S18+W18</f>
        <v>22</v>
      </c>
      <c r="AA18" s="236"/>
      <c r="AB18"/>
      <c r="AC18"/>
    </row>
    <row r="19" spans="2:31" s="51" customFormat="1" ht="11.25" customHeight="1">
      <c r="B19" s="244">
        <v>5</v>
      </c>
      <c r="C19" s="246" t="s">
        <v>105</v>
      </c>
      <c r="D19" s="247"/>
      <c r="E19" s="248"/>
      <c r="F19" s="257" t="s">
        <v>30</v>
      </c>
      <c r="G19" s="285"/>
      <c r="H19" s="285"/>
      <c r="I19" s="286"/>
      <c r="J19" s="254">
        <v>1</v>
      </c>
      <c r="K19" s="52">
        <v>4</v>
      </c>
      <c r="L19" s="53"/>
      <c r="M19" s="283"/>
      <c r="N19" s="240">
        <v>2</v>
      </c>
      <c r="O19" s="52">
        <v>3</v>
      </c>
      <c r="P19" s="53"/>
      <c r="Q19" s="283"/>
      <c r="R19" s="254">
        <v>4</v>
      </c>
      <c r="S19" s="52">
        <v>0</v>
      </c>
      <c r="T19" s="53"/>
      <c r="U19" s="283"/>
      <c r="V19" s="240">
        <v>3</v>
      </c>
      <c r="W19" s="52">
        <v>4</v>
      </c>
      <c r="X19" s="53"/>
      <c r="Y19" s="283"/>
      <c r="Z19" s="56">
        <f>K19+O19+S19+W19</f>
        <v>11</v>
      </c>
      <c r="AA19" s="235">
        <v>2</v>
      </c>
      <c r="AB19"/>
      <c r="AC19"/>
    </row>
    <row r="20" spans="2:31" s="51" customFormat="1" ht="11.25" customHeight="1" thickBot="1">
      <c r="B20" s="245"/>
      <c r="C20" s="249"/>
      <c r="D20" s="250"/>
      <c r="E20" s="251"/>
      <c r="F20" s="241"/>
      <c r="G20" s="255"/>
      <c r="H20" s="255"/>
      <c r="I20" s="287"/>
      <c r="J20" s="255"/>
      <c r="K20" s="57">
        <v>4</v>
      </c>
      <c r="L20" s="58" t="s">
        <v>167</v>
      </c>
      <c r="M20" s="284"/>
      <c r="N20" s="241"/>
      <c r="O20" s="57">
        <v>6</v>
      </c>
      <c r="P20" s="58"/>
      <c r="Q20" s="284"/>
      <c r="R20" s="255"/>
      <c r="S20" s="57">
        <v>0</v>
      </c>
      <c r="T20" s="58"/>
      <c r="U20" s="284"/>
      <c r="V20" s="241"/>
      <c r="W20" s="57">
        <v>4</v>
      </c>
      <c r="X20" s="58" t="s">
        <v>167</v>
      </c>
      <c r="Y20" s="284"/>
      <c r="Z20" s="56">
        <f>K20+O20+S20+W20</f>
        <v>14</v>
      </c>
      <c r="AA20" s="236"/>
      <c r="AB20" s="30"/>
      <c r="AC20" s="31"/>
      <c r="AD20"/>
      <c r="AE20"/>
    </row>
    <row r="21" spans="2:31" ht="11.25" customHeight="1">
      <c r="C21" s="3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AD21"/>
      <c r="AE21"/>
    </row>
    <row r="22" spans="2:31" ht="14.25" customHeight="1">
      <c r="C22" s="60" t="s">
        <v>31</v>
      </c>
      <c r="D22" s="237" t="str">
        <f>Tiitelleht!A14</f>
        <v>Vello Aava</v>
      </c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9"/>
      <c r="AD22"/>
      <c r="AE22"/>
    </row>
    <row r="23" spans="2:31" ht="15" customHeight="1">
      <c r="C23" s="60" t="s">
        <v>32</v>
      </c>
      <c r="D23" s="237" t="str">
        <f>Tiitelleht!A18</f>
        <v>Simmo Säärits</v>
      </c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9"/>
      <c r="AD23"/>
      <c r="AE23"/>
    </row>
    <row r="24" spans="2:31">
      <c r="AD24"/>
      <c r="AE24"/>
    </row>
    <row r="25" spans="2:31">
      <c r="AD25"/>
      <c r="AE25"/>
    </row>
    <row r="26" spans="2:31">
      <c r="AD26"/>
      <c r="AE26"/>
    </row>
    <row r="38" spans="2:31" ht="44.25" customHeight="1"/>
    <row r="39" spans="2:31">
      <c r="B39" s="61" t="str">
        <f>B1</f>
        <v>40. JAAN JAAGO MÄLESTUSVÕISTLUSED KREEKA-ROOMA JA  NAISTEMAADLUSES</v>
      </c>
    </row>
    <row r="40" spans="2:31">
      <c r="B40" s="62" t="str">
        <f>B2</f>
        <v>Luunja</v>
      </c>
    </row>
    <row r="41" spans="2:31">
      <c r="B41" s="62" t="str">
        <f>B3</f>
        <v>25.03.2017</v>
      </c>
    </row>
    <row r="42" spans="2:31">
      <c r="B42" s="62"/>
    </row>
    <row r="43" spans="2:31" ht="15">
      <c r="C43" s="26" t="s">
        <v>14</v>
      </c>
      <c r="D43" s="63">
        <f>D5</f>
        <v>58</v>
      </c>
      <c r="E43" s="64" t="s">
        <v>7</v>
      </c>
      <c r="G43" s="231" t="s">
        <v>13</v>
      </c>
      <c r="H43" s="232"/>
      <c r="I43" s="232"/>
      <c r="J43" s="232"/>
      <c r="K43" s="232"/>
      <c r="L43" s="232"/>
      <c r="M43" s="232"/>
      <c r="N43" s="232"/>
      <c r="O43" s="233"/>
    </row>
    <row r="44" spans="2:31">
      <c r="C44" s="234"/>
      <c r="D44" s="234"/>
      <c r="E44" s="234"/>
    </row>
    <row r="45" spans="2:31" ht="15.75">
      <c r="B45" s="66">
        <f>B11</f>
        <v>1</v>
      </c>
      <c r="C45" s="226" t="str">
        <f>C11</f>
        <v>Miko Mägisalu, Vändra SKP</v>
      </c>
      <c r="D45" s="227"/>
      <c r="E45" s="228"/>
      <c r="F45" s="229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62"/>
      <c r="Y45" s="229"/>
      <c r="Z45" s="230"/>
      <c r="AA45" s="262"/>
      <c r="AB45" s="281"/>
      <c r="AC45" s="282"/>
      <c r="AD45" s="69"/>
      <c r="AE45"/>
    </row>
    <row r="46" spans="2:31" ht="15.75">
      <c r="B46" s="70">
        <f>B13</f>
        <v>2</v>
      </c>
      <c r="C46" s="226" t="str">
        <f>C13</f>
        <v>Olavi Laisarv, Tapa</v>
      </c>
      <c r="D46" s="227"/>
      <c r="E46" s="228"/>
      <c r="F46" s="229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62"/>
      <c r="Y46" s="229"/>
      <c r="Z46" s="230"/>
      <c r="AA46" s="262"/>
      <c r="AB46" s="281"/>
      <c r="AC46" s="282"/>
      <c r="AD46" s="69"/>
      <c r="AE46"/>
    </row>
    <row r="47" spans="2:31">
      <c r="B47" s="71"/>
      <c r="C47" s="169"/>
      <c r="D47" s="169"/>
      <c r="E47" s="169"/>
      <c r="S47" s="30"/>
      <c r="T47" s="31"/>
      <c r="U47" s="30"/>
      <c r="V47" s="31"/>
      <c r="W47" s="30"/>
      <c r="X47" s="31"/>
      <c r="Y47" s="30"/>
      <c r="Z47" s="31"/>
      <c r="AA47" s="30"/>
      <c r="AB47" s="31"/>
      <c r="AC47"/>
      <c r="AD47"/>
      <c r="AE47"/>
    </row>
    <row r="48" spans="2:31" ht="15.75">
      <c r="B48" s="66">
        <f>B15</f>
        <v>3</v>
      </c>
      <c r="C48" s="226" t="str">
        <f>C15</f>
        <v>Robert Kerenberg, Koosa</v>
      </c>
      <c r="D48" s="227"/>
      <c r="E48" s="228"/>
      <c r="F48" s="229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62"/>
      <c r="Y48" s="229"/>
      <c r="Z48" s="230"/>
      <c r="AA48" s="262"/>
      <c r="AB48" s="281"/>
      <c r="AC48" s="282"/>
      <c r="AD48" s="69"/>
      <c r="AE48"/>
    </row>
    <row r="49" spans="2:31" ht="15.75">
      <c r="B49" s="70">
        <f>B17</f>
        <v>4</v>
      </c>
      <c r="C49" s="226" t="str">
        <f>C17</f>
        <v>Markos Tadolder, Jaan</v>
      </c>
      <c r="D49" s="227"/>
      <c r="E49" s="228"/>
      <c r="F49" s="229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62"/>
      <c r="Y49" s="229"/>
      <c r="Z49" s="230"/>
      <c r="AA49" s="262"/>
      <c r="AB49" s="281"/>
      <c r="AC49" s="282"/>
      <c r="AD49" s="69"/>
      <c r="AE49"/>
    </row>
    <row r="50" spans="2:31">
      <c r="C50" s="170"/>
      <c r="D50" s="170"/>
      <c r="E50" s="171"/>
    </row>
    <row r="51" spans="2:31">
      <c r="B51" s="60">
        <v>5</v>
      </c>
      <c r="C51" s="226" t="str">
        <f>C19</f>
        <v>Jegor Sahno, Tapa</v>
      </c>
      <c r="D51" s="227"/>
      <c r="E51" s="228"/>
      <c r="G51" s="31" t="s">
        <v>34</v>
      </c>
    </row>
    <row r="76" spans="2:15">
      <c r="B76" s="61" t="str">
        <f>B1</f>
        <v>40. JAAN JAAGO MÄLESTUSVÕISTLUSED KREEKA-ROOMA JA  NAISTEMAADLUSES</v>
      </c>
    </row>
    <row r="77" spans="2:15">
      <c r="B77" s="62" t="str">
        <f>B2</f>
        <v>Luunja</v>
      </c>
    </row>
    <row r="78" spans="2:15">
      <c r="B78" s="62" t="str">
        <f>B3</f>
        <v>25.03.2017</v>
      </c>
    </row>
    <row r="79" spans="2:15">
      <c r="B79" s="62"/>
    </row>
    <row r="80" spans="2:15" ht="15">
      <c r="C80" s="26" t="s">
        <v>14</v>
      </c>
      <c r="D80" s="63">
        <f>D5</f>
        <v>58</v>
      </c>
      <c r="E80" s="64" t="s">
        <v>7</v>
      </c>
      <c r="G80" s="231" t="s">
        <v>12</v>
      </c>
      <c r="H80" s="232"/>
      <c r="I80" s="232"/>
      <c r="J80" s="232"/>
      <c r="K80" s="232"/>
      <c r="L80" s="232"/>
      <c r="M80" s="232"/>
      <c r="N80" s="232"/>
      <c r="O80" s="233"/>
    </row>
    <row r="81" spans="2:31">
      <c r="C81" s="234"/>
      <c r="D81" s="234"/>
      <c r="E81" s="234"/>
    </row>
    <row r="82" spans="2:31" ht="15.75">
      <c r="B82" s="66">
        <f>B19</f>
        <v>5</v>
      </c>
      <c r="C82" s="226" t="str">
        <f>C19</f>
        <v>Jegor Sahno, Tapa</v>
      </c>
      <c r="D82" s="227"/>
      <c r="E82" s="228"/>
      <c r="F82" s="229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62"/>
      <c r="Y82" s="229"/>
      <c r="Z82" s="230"/>
      <c r="AA82" s="262"/>
      <c r="AB82" s="281"/>
      <c r="AC82" s="282"/>
      <c r="AD82" s="69"/>
      <c r="AE82"/>
    </row>
    <row r="83" spans="2:31" ht="15.75">
      <c r="B83" s="70">
        <f>B11</f>
        <v>1</v>
      </c>
      <c r="C83" s="226" t="str">
        <f>C11</f>
        <v>Miko Mägisalu, Vändra SKP</v>
      </c>
      <c r="D83" s="227"/>
      <c r="E83" s="228"/>
      <c r="F83" s="229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62"/>
      <c r="Y83" s="229"/>
      <c r="Z83" s="230"/>
      <c r="AA83" s="262"/>
      <c r="AB83" s="281"/>
      <c r="AC83" s="282"/>
      <c r="AD83" s="69"/>
      <c r="AE83"/>
    </row>
    <row r="84" spans="2:31">
      <c r="B84" s="71"/>
      <c r="C84" s="169"/>
      <c r="D84" s="169"/>
      <c r="E84" s="169"/>
      <c r="T84" s="31"/>
      <c r="U84" s="30"/>
      <c r="V84" s="31"/>
      <c r="W84" s="30"/>
      <c r="X84" s="31"/>
      <c r="Y84" s="30"/>
      <c r="Z84" s="31"/>
      <c r="AA84" s="30"/>
      <c r="AB84" s="31"/>
      <c r="AC84"/>
      <c r="AD84"/>
      <c r="AE84"/>
    </row>
    <row r="85" spans="2:31" ht="15.75">
      <c r="B85" s="66">
        <f>B46</f>
        <v>2</v>
      </c>
      <c r="C85" s="226" t="str">
        <f>C46</f>
        <v>Olavi Laisarv, Tapa</v>
      </c>
      <c r="D85" s="227"/>
      <c r="E85" s="228"/>
      <c r="F85" s="229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62"/>
      <c r="Y85" s="229"/>
      <c r="Z85" s="230"/>
      <c r="AA85" s="262"/>
      <c r="AB85" s="281"/>
      <c r="AC85" s="282"/>
      <c r="AD85" s="69"/>
      <c r="AE85"/>
    </row>
    <row r="86" spans="2:31" ht="15.75">
      <c r="B86" s="70">
        <f>B48</f>
        <v>3</v>
      </c>
      <c r="C86" s="226" t="str">
        <f>C48</f>
        <v>Robert Kerenberg, Koosa</v>
      </c>
      <c r="D86" s="227"/>
      <c r="E86" s="228"/>
      <c r="F86" s="229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62"/>
      <c r="Y86" s="229"/>
      <c r="Z86" s="230"/>
      <c r="AA86" s="262"/>
      <c r="AB86" s="281"/>
      <c r="AC86" s="282"/>
      <c r="AD86" s="69"/>
      <c r="AE86"/>
    </row>
    <row r="87" spans="2:31">
      <c r="C87" s="170"/>
      <c r="D87" s="170"/>
      <c r="E87" s="171"/>
    </row>
    <row r="88" spans="2:31">
      <c r="B88" s="60">
        <v>4</v>
      </c>
      <c r="C88" s="226" t="str">
        <f>C17</f>
        <v>Markos Tadolder, Jaan</v>
      </c>
      <c r="D88" s="227"/>
      <c r="E88" s="228"/>
      <c r="G88" s="31" t="s">
        <v>34</v>
      </c>
    </row>
    <row r="110" spans="2:2" ht="18.75" customHeight="1"/>
    <row r="111" spans="2:2">
      <c r="B111" s="61" t="str">
        <f>B1</f>
        <v>40. JAAN JAAGO MÄLESTUSVÕISTLUSED KREEKA-ROOMA JA  NAISTEMAADLUSES</v>
      </c>
    </row>
    <row r="112" spans="2:2">
      <c r="B112" s="62" t="str">
        <f>B2</f>
        <v>Luunja</v>
      </c>
    </row>
    <row r="113" spans="2:31">
      <c r="B113" s="62" t="str">
        <f>B3</f>
        <v>25.03.2017</v>
      </c>
    </row>
    <row r="114" spans="2:31">
      <c r="B114" s="62"/>
    </row>
    <row r="115" spans="2:31" ht="15">
      <c r="C115" s="26" t="s">
        <v>14</v>
      </c>
      <c r="D115" s="63">
        <f>D5</f>
        <v>58</v>
      </c>
      <c r="E115" s="64" t="s">
        <v>7</v>
      </c>
      <c r="G115" s="231" t="s">
        <v>9</v>
      </c>
      <c r="H115" s="232"/>
      <c r="I115" s="232"/>
      <c r="J115" s="232"/>
      <c r="K115" s="232"/>
      <c r="L115" s="232"/>
      <c r="M115" s="232"/>
      <c r="N115" s="232"/>
      <c r="O115" s="233"/>
    </row>
    <row r="116" spans="2:31">
      <c r="C116" s="234"/>
      <c r="D116" s="234"/>
      <c r="E116" s="234"/>
    </row>
    <row r="117" spans="2:31" ht="15.75">
      <c r="B117" s="66">
        <f>B49</f>
        <v>4</v>
      </c>
      <c r="C117" s="226" t="str">
        <f>C49</f>
        <v>Markos Tadolder, Jaan</v>
      </c>
      <c r="D117" s="227"/>
      <c r="E117" s="228"/>
      <c r="F117" s="229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  <c r="R117" s="230"/>
      <c r="S117" s="230"/>
      <c r="T117" s="230"/>
      <c r="U117" s="230"/>
      <c r="V117" s="230"/>
      <c r="W117" s="230"/>
      <c r="X117" s="262"/>
      <c r="Y117" s="229"/>
      <c r="Z117" s="230"/>
      <c r="AA117" s="262"/>
      <c r="AB117" s="281"/>
      <c r="AC117" s="282"/>
      <c r="AD117" s="69"/>
      <c r="AE117"/>
    </row>
    <row r="118" spans="2:31" ht="15.75">
      <c r="B118" s="70">
        <f>B83</f>
        <v>1</v>
      </c>
      <c r="C118" s="226" t="str">
        <f>C83</f>
        <v>Miko Mägisalu, Vändra SKP</v>
      </c>
      <c r="D118" s="227"/>
      <c r="E118" s="228"/>
      <c r="F118" s="229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  <c r="S118" s="230"/>
      <c r="T118" s="230"/>
      <c r="U118" s="230"/>
      <c r="V118" s="230"/>
      <c r="W118" s="230"/>
      <c r="X118" s="262"/>
      <c r="Y118" s="229"/>
      <c r="Z118" s="230"/>
      <c r="AA118" s="262"/>
      <c r="AB118" s="281"/>
      <c r="AC118" s="282"/>
      <c r="AD118" s="69"/>
      <c r="AE118"/>
    </row>
    <row r="119" spans="2:31">
      <c r="B119" s="71"/>
      <c r="C119" s="169"/>
      <c r="D119" s="169"/>
      <c r="E119" s="169"/>
      <c r="T119" s="31"/>
      <c r="U119" s="30"/>
      <c r="V119" s="31"/>
      <c r="W119" s="30"/>
      <c r="X119" s="31"/>
      <c r="Y119" s="30"/>
      <c r="Z119" s="31"/>
      <c r="AA119" s="30"/>
      <c r="AB119" s="31"/>
      <c r="AC119"/>
      <c r="AD119"/>
      <c r="AE119"/>
    </row>
    <row r="120" spans="2:31" ht="15.75">
      <c r="B120" s="66">
        <f>B85</f>
        <v>2</v>
      </c>
      <c r="C120" s="226" t="str">
        <f>C85</f>
        <v>Olavi Laisarv, Tapa</v>
      </c>
      <c r="D120" s="227"/>
      <c r="E120" s="228"/>
      <c r="F120" s="229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  <c r="R120" s="230"/>
      <c r="S120" s="230"/>
      <c r="T120" s="230"/>
      <c r="U120" s="230"/>
      <c r="V120" s="230"/>
      <c r="W120" s="230"/>
      <c r="X120" s="262"/>
      <c r="Y120" s="229"/>
      <c r="Z120" s="230"/>
      <c r="AA120" s="262"/>
      <c r="AB120" s="281"/>
      <c r="AC120" s="282"/>
      <c r="AD120" s="69"/>
      <c r="AE120"/>
    </row>
    <row r="121" spans="2:31" ht="15.75">
      <c r="B121" s="70">
        <f>B82</f>
        <v>5</v>
      </c>
      <c r="C121" s="226" t="str">
        <f>C82</f>
        <v>Jegor Sahno, Tapa</v>
      </c>
      <c r="D121" s="227"/>
      <c r="E121" s="228"/>
      <c r="F121" s="229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  <c r="S121" s="230"/>
      <c r="T121" s="230"/>
      <c r="U121" s="230"/>
      <c r="V121" s="230"/>
      <c r="W121" s="230"/>
      <c r="X121" s="262"/>
      <c r="Y121" s="229"/>
      <c r="Z121" s="230"/>
      <c r="AA121" s="262"/>
      <c r="AB121" s="281"/>
      <c r="AC121" s="282"/>
      <c r="AD121" s="69"/>
      <c r="AE121"/>
    </row>
    <row r="122" spans="2:31">
      <c r="C122" s="170"/>
      <c r="D122" s="170"/>
      <c r="E122" s="171"/>
    </row>
    <row r="123" spans="2:31">
      <c r="B123" s="60">
        <v>3</v>
      </c>
      <c r="C123" s="226" t="str">
        <f>C15</f>
        <v>Robert Kerenberg, Koosa</v>
      </c>
      <c r="D123" s="227"/>
      <c r="E123" s="228"/>
      <c r="G123" s="31" t="s">
        <v>34</v>
      </c>
    </row>
    <row r="146" spans="2:31" ht="18.75" customHeight="1"/>
    <row r="147" spans="2:31">
      <c r="B147" s="61" t="str">
        <f>B1</f>
        <v>40. JAAN JAAGO MÄLESTUSVÕISTLUSED KREEKA-ROOMA JA  NAISTEMAADLUSES</v>
      </c>
    </row>
    <row r="148" spans="2:31">
      <c r="B148" s="62" t="str">
        <f>B2</f>
        <v>Luunja</v>
      </c>
    </row>
    <row r="149" spans="2:31">
      <c r="B149" s="62" t="str">
        <f>B3</f>
        <v>25.03.2017</v>
      </c>
    </row>
    <row r="150" spans="2:31">
      <c r="B150" s="62"/>
    </row>
    <row r="151" spans="2:31" ht="15">
      <c r="C151" s="26" t="s">
        <v>14</v>
      </c>
      <c r="D151" s="63">
        <f>D115</f>
        <v>58</v>
      </c>
      <c r="E151" s="64" t="s">
        <v>7</v>
      </c>
      <c r="G151" s="231" t="s">
        <v>10</v>
      </c>
      <c r="H151" s="232"/>
      <c r="I151" s="232"/>
      <c r="J151" s="232"/>
      <c r="K151" s="232"/>
      <c r="L151" s="232"/>
      <c r="M151" s="232"/>
      <c r="N151" s="232"/>
      <c r="O151" s="233"/>
    </row>
    <row r="152" spans="2:31">
      <c r="C152" s="65"/>
      <c r="D152" s="65"/>
      <c r="E152" s="65"/>
    </row>
    <row r="153" spans="2:31" ht="15.75">
      <c r="B153" s="66">
        <f>B86</f>
        <v>3</v>
      </c>
      <c r="C153" s="226" t="str">
        <f>C86</f>
        <v>Robert Kerenberg, Koosa</v>
      </c>
      <c r="D153" s="227"/>
      <c r="E153" s="228"/>
      <c r="F153" s="33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5"/>
      <c r="Y153" s="33"/>
      <c r="Z153" s="34"/>
      <c r="AA153" s="35"/>
      <c r="AB153" s="67"/>
      <c r="AC153" s="68"/>
      <c r="AD153" s="69"/>
      <c r="AE153"/>
    </row>
    <row r="154" spans="2:31" ht="15.75">
      <c r="B154" s="70">
        <f>B118</f>
        <v>1</v>
      </c>
      <c r="C154" s="226" t="str">
        <f>C118</f>
        <v>Miko Mägisalu, Vändra SKP</v>
      </c>
      <c r="D154" s="227"/>
      <c r="E154" s="228"/>
      <c r="F154" s="33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5"/>
      <c r="Y154" s="33"/>
      <c r="Z154" s="34"/>
      <c r="AA154" s="35"/>
      <c r="AB154" s="67"/>
      <c r="AC154" s="68"/>
      <c r="AD154" s="69"/>
      <c r="AE154"/>
    </row>
    <row r="155" spans="2:31">
      <c r="B155" s="71"/>
      <c r="C155" s="169"/>
      <c r="D155" s="169"/>
      <c r="E155" s="169"/>
      <c r="S155" s="30"/>
      <c r="T155" s="31"/>
      <c r="U155" s="30"/>
      <c r="V155" s="31"/>
      <c r="W155" s="30"/>
      <c r="X155" s="31"/>
      <c r="Y155" s="30"/>
      <c r="Z155" s="31"/>
      <c r="AA155" s="30"/>
      <c r="AB155" s="31"/>
      <c r="AC155"/>
      <c r="AD155"/>
      <c r="AE155"/>
    </row>
    <row r="156" spans="2:31" ht="15.75">
      <c r="B156" s="66">
        <f>B117</f>
        <v>4</v>
      </c>
      <c r="C156" s="226" t="str">
        <f>C117</f>
        <v>Markos Tadolder, Jaan</v>
      </c>
      <c r="D156" s="227"/>
      <c r="E156" s="228"/>
      <c r="F156" s="33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5"/>
      <c r="Y156" s="33"/>
      <c r="Z156" s="34"/>
      <c r="AA156" s="35"/>
      <c r="AB156" s="67"/>
      <c r="AC156" s="68"/>
      <c r="AD156" s="69"/>
      <c r="AE156"/>
    </row>
    <row r="157" spans="2:31" ht="15.75">
      <c r="B157" s="70">
        <f>B121</f>
        <v>5</v>
      </c>
      <c r="C157" s="226" t="str">
        <f>C121</f>
        <v>Jegor Sahno, Tapa</v>
      </c>
      <c r="D157" s="227"/>
      <c r="E157" s="228"/>
      <c r="F157" s="33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5"/>
      <c r="Y157" s="33"/>
      <c r="Z157" s="34"/>
      <c r="AA157" s="35"/>
      <c r="AB157" s="67"/>
      <c r="AC157" s="68"/>
      <c r="AD157" s="69"/>
      <c r="AE157"/>
    </row>
    <row r="158" spans="2:31">
      <c r="C158" s="170"/>
      <c r="D158" s="170"/>
      <c r="E158" s="171"/>
    </row>
    <row r="159" spans="2:31">
      <c r="B159" s="60">
        <v>2</v>
      </c>
      <c r="C159" s="226" t="str">
        <f>C13</f>
        <v>Olavi Laisarv, Tapa</v>
      </c>
      <c r="D159" s="227"/>
      <c r="E159" s="228"/>
      <c r="G159" s="31" t="s">
        <v>34</v>
      </c>
    </row>
    <row r="183" spans="2:31" ht="15" customHeight="1"/>
    <row r="184" spans="2:31">
      <c r="B184" s="61" t="str">
        <f>B1</f>
        <v>40. JAAN JAAGO MÄLESTUSVÕISTLUSED KREEKA-ROOMA JA  NAISTEMAADLUSES</v>
      </c>
    </row>
    <row r="185" spans="2:31">
      <c r="B185" s="62" t="str">
        <f>B2</f>
        <v>Luunja</v>
      </c>
    </row>
    <row r="186" spans="2:31">
      <c r="B186" s="62" t="str">
        <f>B3</f>
        <v>25.03.2017</v>
      </c>
    </row>
    <row r="187" spans="2:31">
      <c r="B187" s="62"/>
    </row>
    <row r="188" spans="2:31" ht="15">
      <c r="C188" s="26" t="s">
        <v>14</v>
      </c>
      <c r="D188" s="63">
        <f>D5</f>
        <v>58</v>
      </c>
      <c r="E188" s="64" t="s">
        <v>7</v>
      </c>
      <c r="G188" s="231" t="s">
        <v>11</v>
      </c>
      <c r="H188" s="232"/>
      <c r="I188" s="232"/>
      <c r="J188" s="232"/>
      <c r="K188" s="232"/>
      <c r="L188" s="232"/>
      <c r="M188" s="232"/>
      <c r="N188" s="232"/>
      <c r="O188" s="233"/>
    </row>
    <row r="189" spans="2:31">
      <c r="C189" s="65"/>
      <c r="D189" s="65"/>
      <c r="E189" s="65"/>
    </row>
    <row r="190" spans="2:31" ht="15.75">
      <c r="B190" s="66">
        <f>B120</f>
        <v>2</v>
      </c>
      <c r="C190" s="226" t="str">
        <f>C120</f>
        <v>Olavi Laisarv, Tapa</v>
      </c>
      <c r="D190" s="227"/>
      <c r="E190" s="228"/>
      <c r="F190" s="33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5"/>
      <c r="Y190" s="33"/>
      <c r="Z190" s="34"/>
      <c r="AA190" s="35"/>
      <c r="AB190" s="67"/>
      <c r="AC190" s="68"/>
      <c r="AD190" s="69"/>
      <c r="AE190"/>
    </row>
    <row r="191" spans="2:31" ht="15.75">
      <c r="B191" s="70">
        <f>B156</f>
        <v>4</v>
      </c>
      <c r="C191" s="226" t="str">
        <f>C156</f>
        <v>Markos Tadolder, Jaan</v>
      </c>
      <c r="D191" s="227"/>
      <c r="E191" s="228"/>
      <c r="F191" s="33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5"/>
      <c r="Y191" s="33"/>
      <c r="Z191" s="34"/>
      <c r="AA191" s="35"/>
      <c r="AB191" s="67"/>
      <c r="AC191" s="68"/>
      <c r="AD191" s="69"/>
      <c r="AE191"/>
    </row>
    <row r="192" spans="2:31">
      <c r="B192" s="71"/>
      <c r="C192" s="169"/>
      <c r="D192" s="169"/>
      <c r="E192" s="169"/>
      <c r="S192" s="30"/>
      <c r="T192" s="31"/>
      <c r="U192" s="30"/>
      <c r="V192" s="31"/>
      <c r="W192" s="30"/>
      <c r="X192" s="31"/>
      <c r="Y192" s="30"/>
      <c r="Z192" s="31"/>
      <c r="AA192" s="30"/>
      <c r="AB192" s="31"/>
      <c r="AC192"/>
      <c r="AD192"/>
      <c r="AE192"/>
    </row>
    <row r="193" spans="2:31" ht="15.75">
      <c r="B193" s="66">
        <f>B153</f>
        <v>3</v>
      </c>
      <c r="C193" s="226" t="str">
        <f>C153</f>
        <v>Robert Kerenberg, Koosa</v>
      </c>
      <c r="D193" s="227"/>
      <c r="E193" s="228"/>
      <c r="F193" s="33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5"/>
      <c r="Y193" s="33"/>
      <c r="Z193" s="34"/>
      <c r="AA193" s="35"/>
      <c r="AB193" s="67"/>
      <c r="AC193" s="68"/>
      <c r="AD193" s="69"/>
      <c r="AE193"/>
    </row>
    <row r="194" spans="2:31" ht="15.75">
      <c r="B194" s="70">
        <f>B157</f>
        <v>5</v>
      </c>
      <c r="C194" s="226" t="str">
        <f>C157</f>
        <v>Jegor Sahno, Tapa</v>
      </c>
      <c r="D194" s="227"/>
      <c r="E194" s="228"/>
      <c r="F194" s="33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5"/>
      <c r="Y194" s="33"/>
      <c r="Z194" s="34"/>
      <c r="AA194" s="35"/>
      <c r="AB194" s="67"/>
      <c r="AC194" s="68"/>
      <c r="AD194" s="69"/>
      <c r="AE194"/>
    </row>
    <row r="195" spans="2:31">
      <c r="C195" s="170"/>
      <c r="D195" s="170"/>
      <c r="E195" s="171"/>
    </row>
    <row r="196" spans="2:31">
      <c r="B196" s="60">
        <v>1</v>
      </c>
      <c r="C196" s="226" t="str">
        <f>C11</f>
        <v>Miko Mägisalu, Vändra SKP</v>
      </c>
      <c r="D196" s="227"/>
      <c r="E196" s="228"/>
      <c r="G196" s="31" t="s">
        <v>34</v>
      </c>
    </row>
  </sheetData>
  <mergeCells count="145">
    <mergeCell ref="G188:O188"/>
    <mergeCell ref="C190:E190"/>
    <mergeCell ref="C191:E191"/>
    <mergeCell ref="C193:E193"/>
    <mergeCell ref="C194:E194"/>
    <mergeCell ref="C196:E196"/>
    <mergeCell ref="C123:E123"/>
    <mergeCell ref="G151:O151"/>
    <mergeCell ref="C153:E153"/>
    <mergeCell ref="C154:E154"/>
    <mergeCell ref="C156:E156"/>
    <mergeCell ref="C157:E157"/>
    <mergeCell ref="C120:E120"/>
    <mergeCell ref="F120:X120"/>
    <mergeCell ref="Y120:AA120"/>
    <mergeCell ref="AB120:AC120"/>
    <mergeCell ref="C121:E121"/>
    <mergeCell ref="F121:X121"/>
    <mergeCell ref="Y121:AA121"/>
    <mergeCell ref="AB121:AC121"/>
    <mergeCell ref="C116:E116"/>
    <mergeCell ref="C117:E117"/>
    <mergeCell ref="F117:X117"/>
    <mergeCell ref="Y117:AA117"/>
    <mergeCell ref="AB117:AC117"/>
    <mergeCell ref="C118:E118"/>
    <mergeCell ref="F118:X118"/>
    <mergeCell ref="Y118:AA118"/>
    <mergeCell ref="AB118:AC118"/>
    <mergeCell ref="C86:E86"/>
    <mergeCell ref="F86:X86"/>
    <mergeCell ref="Y86:AA86"/>
    <mergeCell ref="AB86:AC86"/>
    <mergeCell ref="C88:E88"/>
    <mergeCell ref="G115:O115"/>
    <mergeCell ref="C83:E83"/>
    <mergeCell ref="F83:X83"/>
    <mergeCell ref="Y83:AA83"/>
    <mergeCell ref="AB83:AC83"/>
    <mergeCell ref="F85:X85"/>
    <mergeCell ref="Y85:AA85"/>
    <mergeCell ref="AB85:AC85"/>
    <mergeCell ref="C49:E49"/>
    <mergeCell ref="F49:X49"/>
    <mergeCell ref="Y49:AA49"/>
    <mergeCell ref="AB49:AC49"/>
    <mergeCell ref="G80:O80"/>
    <mergeCell ref="F82:X82"/>
    <mergeCell ref="Y82:AA82"/>
    <mergeCell ref="AB82:AC82"/>
    <mergeCell ref="AB45:AC45"/>
    <mergeCell ref="C46:E46"/>
    <mergeCell ref="F46:X46"/>
    <mergeCell ref="Y46:AA46"/>
    <mergeCell ref="AB46:AC46"/>
    <mergeCell ref="C48:E48"/>
    <mergeCell ref="F48:X48"/>
    <mergeCell ref="Y48:AA48"/>
    <mergeCell ref="AB48:AC48"/>
    <mergeCell ref="AA19:AA20"/>
    <mergeCell ref="D22:Q22"/>
    <mergeCell ref="D23:Q23"/>
    <mergeCell ref="G43:O43"/>
    <mergeCell ref="C44:E44"/>
    <mergeCell ref="C45:E45"/>
    <mergeCell ref="F45:X45"/>
    <mergeCell ref="Y45:AA45"/>
    <mergeCell ref="N19:N20"/>
    <mergeCell ref="Q19:Q20"/>
    <mergeCell ref="R19:R20"/>
    <mergeCell ref="U19:U20"/>
    <mergeCell ref="V19:V20"/>
    <mergeCell ref="Y19:Y20"/>
    <mergeCell ref="N15:Q16"/>
    <mergeCell ref="R15:R16"/>
    <mergeCell ref="U15:U16"/>
    <mergeCell ref="V15:V16"/>
    <mergeCell ref="Y15:Y16"/>
    <mergeCell ref="J17:M18"/>
    <mergeCell ref="R17:R18"/>
    <mergeCell ref="U17:U18"/>
    <mergeCell ref="V17:V18"/>
    <mergeCell ref="Y17:Y18"/>
    <mergeCell ref="V8:Y8"/>
    <mergeCell ref="R11:R12"/>
    <mergeCell ref="U11:U12"/>
    <mergeCell ref="V11:Y12"/>
    <mergeCell ref="R13:U14"/>
    <mergeCell ref="V13:V14"/>
    <mergeCell ref="Y13:Y14"/>
    <mergeCell ref="B1:AE1"/>
    <mergeCell ref="B2:AE2"/>
    <mergeCell ref="B3:AE3"/>
    <mergeCell ref="F7:Y7"/>
    <mergeCell ref="AA7:AA9"/>
    <mergeCell ref="R8:U8"/>
    <mergeCell ref="C85:E85"/>
    <mergeCell ref="C82:E82"/>
    <mergeCell ref="AA17:AA18"/>
    <mergeCell ref="C19:E20"/>
    <mergeCell ref="F19:I20"/>
    <mergeCell ref="J19:J20"/>
    <mergeCell ref="M19:M20"/>
    <mergeCell ref="N17:N18"/>
    <mergeCell ref="Q17:Q18"/>
    <mergeCell ref="AA15:AA16"/>
    <mergeCell ref="B17:B18"/>
    <mergeCell ref="C17:E18"/>
    <mergeCell ref="I17:I18"/>
    <mergeCell ref="B15:B16"/>
    <mergeCell ref="C15:E16"/>
    <mergeCell ref="F15:F16"/>
    <mergeCell ref="M15:M16"/>
    <mergeCell ref="AA13:AA14"/>
    <mergeCell ref="I13:I14"/>
    <mergeCell ref="J13:J14"/>
    <mergeCell ref="M13:M14"/>
    <mergeCell ref="N13:N14"/>
    <mergeCell ref="Q13:Q14"/>
    <mergeCell ref="AA11:AA12"/>
    <mergeCell ref="B11:B12"/>
    <mergeCell ref="C11:E12"/>
    <mergeCell ref="I11:I12"/>
    <mergeCell ref="J11:J12"/>
    <mergeCell ref="M11:M12"/>
    <mergeCell ref="N11:N12"/>
    <mergeCell ref="Q11:Q12"/>
    <mergeCell ref="E7:E9"/>
    <mergeCell ref="F8:I8"/>
    <mergeCell ref="J8:M8"/>
    <mergeCell ref="N8:Q8"/>
    <mergeCell ref="B7:B9"/>
    <mergeCell ref="C7:C9"/>
    <mergeCell ref="D7:D9"/>
    <mergeCell ref="I15:I16"/>
    <mergeCell ref="F11:F12"/>
    <mergeCell ref="B13:B14"/>
    <mergeCell ref="C13:E14"/>
    <mergeCell ref="F13:F14"/>
    <mergeCell ref="F17:F18"/>
    <mergeCell ref="B19:B20"/>
    <mergeCell ref="C51:E51"/>
    <mergeCell ref="C81:E81"/>
    <mergeCell ref="J15:J16"/>
    <mergeCell ref="C159:E159"/>
  </mergeCells>
  <pageMargins left="0.70866141732283472" right="0.70866141732283472" top="0.74803149606299213" bottom="0.21" header="0.31496062992125984" footer="0.2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AG196"/>
  <sheetViews>
    <sheetView workbookViewId="0">
      <selection activeCell="Q35" sqref="Q35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9.140625" style="29"/>
    <col min="6" max="6" width="3.42578125" style="30" customWidth="1"/>
    <col min="7" max="7" width="3.42578125" style="31" customWidth="1"/>
    <col min="8" max="8" width="3.42578125" style="30" customWidth="1"/>
    <col min="9" max="9" width="3.42578125" style="31" customWidth="1"/>
    <col min="10" max="10" width="4.28515625" style="30" customWidth="1"/>
    <col min="11" max="11" width="3.42578125" style="31" customWidth="1"/>
    <col min="12" max="12" width="3.42578125" style="30" customWidth="1"/>
    <col min="13" max="13" width="3.42578125" style="31" customWidth="1"/>
    <col min="14" max="14" width="3.42578125" style="30" customWidth="1"/>
    <col min="15" max="15" width="3.42578125" style="31" customWidth="1"/>
    <col min="16" max="16" width="3.42578125" style="30" customWidth="1"/>
    <col min="17" max="17" width="3.42578125" style="31" customWidth="1"/>
    <col min="18" max="18" width="4.5703125" customWidth="1"/>
    <col min="19" max="19" width="3.85546875" customWidth="1"/>
    <col min="20" max="20" width="3.42578125" style="30" customWidth="1"/>
    <col min="21" max="21" width="3.42578125" style="31" customWidth="1"/>
    <col min="22" max="22" width="3.42578125" style="30" customWidth="1"/>
    <col min="23" max="23" width="4" style="31" customWidth="1"/>
    <col min="24" max="24" width="3.42578125" style="30" customWidth="1"/>
    <col min="25" max="25" width="3.42578125" style="31" customWidth="1"/>
    <col min="26" max="26" width="5.7109375" style="30" customWidth="1"/>
    <col min="27" max="27" width="9.7109375" style="31" customWidth="1"/>
    <col min="28" max="28" width="3.42578125" style="30" customWidth="1"/>
    <col min="29" max="29" width="3.42578125" style="31" customWidth="1"/>
    <col min="30" max="30" width="3.42578125" style="30" customWidth="1"/>
    <col min="31" max="31" width="2.7109375" style="31" customWidth="1"/>
    <col min="32" max="32" width="4.5703125" customWidth="1"/>
    <col min="33" max="33" width="8" customWidth="1"/>
  </cols>
  <sheetData>
    <row r="1" spans="2:33" ht="12.75">
      <c r="B1" s="289" t="str">
        <f>Tiitelleht!A2</f>
        <v>40. JAAN JAAGO MÄLESTUSVÕISTLUSED KREEKA-ROOMA JA  NAISTEMAADLUSES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2"/>
      <c r="AG1" s="22"/>
    </row>
    <row r="2" spans="2:33" ht="12.75">
      <c r="B2" s="289" t="str">
        <f>Tiitelleht!A6</f>
        <v>Luunja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3"/>
      <c r="AG2" s="23"/>
    </row>
    <row r="3" spans="2:33" s="24" customFormat="1" ht="15" customHeight="1">
      <c r="B3" s="290" t="str">
        <f>Tiitelleht!A10</f>
        <v>25.03.2017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3"/>
      <c r="AG3" s="23"/>
    </row>
    <row r="4" spans="2:33" s="24" customFormat="1" ht="2.25" customHeight="1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2:33" s="24" customFormat="1" ht="15" customHeight="1">
      <c r="B5" s="25"/>
      <c r="C5" s="26" t="s">
        <v>14</v>
      </c>
      <c r="D5" s="27">
        <v>63</v>
      </c>
      <c r="E5" s="28" t="s">
        <v>7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2:33" ht="3.75" customHeight="1" thickBot="1"/>
    <row r="7" spans="2:33" ht="14.25" customHeight="1">
      <c r="B7" s="266" t="s">
        <v>15</v>
      </c>
      <c r="C7" s="269" t="s">
        <v>16</v>
      </c>
      <c r="D7" s="272" t="s">
        <v>17</v>
      </c>
      <c r="E7" s="275" t="s">
        <v>18</v>
      </c>
      <c r="F7" s="229" t="s">
        <v>19</v>
      </c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62"/>
      <c r="Z7" s="32" t="s">
        <v>20</v>
      </c>
      <c r="AA7" s="259" t="s">
        <v>21</v>
      </c>
    </row>
    <row r="8" spans="2:33" ht="14.25" customHeight="1">
      <c r="B8" s="267"/>
      <c r="C8" s="270"/>
      <c r="D8" s="273"/>
      <c r="E8" s="276"/>
      <c r="F8" s="229" t="s">
        <v>22</v>
      </c>
      <c r="G8" s="230"/>
      <c r="H8" s="230"/>
      <c r="I8" s="262"/>
      <c r="J8" s="229" t="s">
        <v>23</v>
      </c>
      <c r="K8" s="230"/>
      <c r="L8" s="230"/>
      <c r="M8" s="262"/>
      <c r="N8" s="229" t="s">
        <v>24</v>
      </c>
      <c r="O8" s="230"/>
      <c r="P8" s="230"/>
      <c r="Q8" s="263"/>
      <c r="R8" s="229" t="s">
        <v>25</v>
      </c>
      <c r="S8" s="230"/>
      <c r="T8" s="230"/>
      <c r="U8" s="262"/>
      <c r="V8" s="229" t="s">
        <v>26</v>
      </c>
      <c r="W8" s="230"/>
      <c r="X8" s="230"/>
      <c r="Y8" s="263"/>
      <c r="Z8" s="36" t="s">
        <v>4</v>
      </c>
      <c r="AA8" s="260"/>
      <c r="AB8"/>
      <c r="AC8"/>
      <c r="AD8"/>
      <c r="AE8"/>
    </row>
    <row r="9" spans="2:33" ht="27" thickBot="1">
      <c r="B9" s="268"/>
      <c r="C9" s="271"/>
      <c r="D9" s="274"/>
      <c r="E9" s="277"/>
      <c r="F9" s="37"/>
      <c r="G9" s="38"/>
      <c r="H9" s="39" t="s">
        <v>27</v>
      </c>
      <c r="I9" s="39" t="s">
        <v>28</v>
      </c>
      <c r="J9" s="37"/>
      <c r="K9" s="38"/>
      <c r="L9" s="39" t="s">
        <v>27</v>
      </c>
      <c r="M9" s="39" t="s">
        <v>28</v>
      </c>
      <c r="N9" s="37"/>
      <c r="O9" s="38"/>
      <c r="P9" s="39" t="s">
        <v>27</v>
      </c>
      <c r="Q9" s="40" t="s">
        <v>28</v>
      </c>
      <c r="R9" s="37"/>
      <c r="S9" s="38"/>
      <c r="T9" s="39" t="s">
        <v>27</v>
      </c>
      <c r="U9" s="39" t="s">
        <v>28</v>
      </c>
      <c r="V9" s="37"/>
      <c r="W9" s="38"/>
      <c r="X9" s="39" t="s">
        <v>27</v>
      </c>
      <c r="Y9" s="40" t="s">
        <v>28</v>
      </c>
      <c r="Z9" s="41" t="s">
        <v>5</v>
      </c>
      <c r="AA9" s="261"/>
      <c r="AB9"/>
      <c r="AC9"/>
      <c r="AD9"/>
      <c r="AE9"/>
    </row>
    <row r="10" spans="2:33" ht="9.75" customHeight="1" thickBot="1">
      <c r="B10" s="42"/>
      <c r="C10" s="43" t="s">
        <v>29</v>
      </c>
      <c r="D10" s="44"/>
      <c r="E10" s="45"/>
      <c r="F10" s="46"/>
      <c r="G10" s="47"/>
      <c r="H10" s="48"/>
      <c r="I10" s="48"/>
      <c r="J10" s="46"/>
      <c r="K10" s="47"/>
      <c r="L10" s="48"/>
      <c r="M10" s="48"/>
      <c r="N10" s="46"/>
      <c r="O10" s="47"/>
      <c r="P10" s="48"/>
      <c r="Q10" s="48"/>
      <c r="R10" s="46"/>
      <c r="S10" s="47"/>
      <c r="T10" s="48"/>
      <c r="U10" s="48"/>
      <c r="V10" s="46"/>
      <c r="W10" s="47"/>
      <c r="X10" s="48"/>
      <c r="Y10" s="48"/>
      <c r="Z10" s="49"/>
      <c r="AA10" s="50"/>
      <c r="AB10"/>
      <c r="AC10"/>
      <c r="AD10"/>
      <c r="AE10"/>
    </row>
    <row r="11" spans="2:33" s="51" customFormat="1" ht="11.25" customHeight="1">
      <c r="B11" s="244">
        <v>1</v>
      </c>
      <c r="C11" s="246" t="s">
        <v>106</v>
      </c>
      <c r="D11" s="247"/>
      <c r="E11" s="248"/>
      <c r="F11" s="240">
        <v>2</v>
      </c>
      <c r="G11" s="52">
        <v>4</v>
      </c>
      <c r="H11" s="53"/>
      <c r="I11" s="283"/>
      <c r="J11" s="240">
        <v>5</v>
      </c>
      <c r="K11" s="52">
        <v>4</v>
      </c>
      <c r="L11" s="53"/>
      <c r="M11" s="283"/>
      <c r="N11" s="257">
        <v>4</v>
      </c>
      <c r="O11" s="54">
        <v>4</v>
      </c>
      <c r="P11" s="55"/>
      <c r="Q11" s="288"/>
      <c r="R11" s="240">
        <v>3</v>
      </c>
      <c r="S11" s="52">
        <v>4</v>
      </c>
      <c r="T11" s="53"/>
      <c r="U11" s="283"/>
      <c r="V11" s="257" t="s">
        <v>30</v>
      </c>
      <c r="W11" s="285"/>
      <c r="X11" s="285"/>
      <c r="Y11" s="286"/>
      <c r="Z11" s="56">
        <f>G11+K11+O11+S11</f>
        <v>16</v>
      </c>
      <c r="AA11" s="235">
        <v>1</v>
      </c>
      <c r="AB11"/>
      <c r="AC11"/>
    </row>
    <row r="12" spans="2:33" s="51" customFormat="1" ht="11.25" customHeight="1" thickBot="1">
      <c r="B12" s="244"/>
      <c r="C12" s="249"/>
      <c r="D12" s="250"/>
      <c r="E12" s="251"/>
      <c r="F12" s="241"/>
      <c r="G12" s="57">
        <v>8</v>
      </c>
      <c r="H12" s="58"/>
      <c r="I12" s="284"/>
      <c r="J12" s="241"/>
      <c r="K12" s="57">
        <v>8</v>
      </c>
      <c r="L12" s="58"/>
      <c r="M12" s="284"/>
      <c r="N12" s="241"/>
      <c r="O12" s="57">
        <v>2</v>
      </c>
      <c r="P12" s="58"/>
      <c r="Q12" s="284"/>
      <c r="R12" s="241"/>
      <c r="S12" s="57">
        <v>4</v>
      </c>
      <c r="T12" s="58"/>
      <c r="U12" s="284"/>
      <c r="V12" s="241"/>
      <c r="W12" s="255"/>
      <c r="X12" s="255"/>
      <c r="Y12" s="287"/>
      <c r="Z12" s="56">
        <f>G12+K12+O12+S12</f>
        <v>22</v>
      </c>
      <c r="AA12" s="236"/>
      <c r="AB12"/>
      <c r="AC12"/>
    </row>
    <row r="13" spans="2:33" s="51" customFormat="1" ht="11.25" customHeight="1">
      <c r="B13" s="256">
        <v>2</v>
      </c>
      <c r="C13" s="246" t="s">
        <v>107</v>
      </c>
      <c r="D13" s="247"/>
      <c r="E13" s="248"/>
      <c r="F13" s="257">
        <v>1</v>
      </c>
      <c r="G13" s="54">
        <v>0</v>
      </c>
      <c r="H13" s="55"/>
      <c r="I13" s="288"/>
      <c r="J13" s="240">
        <v>3</v>
      </c>
      <c r="K13" s="52">
        <v>4</v>
      </c>
      <c r="L13" s="53"/>
      <c r="M13" s="283"/>
      <c r="N13" s="240">
        <v>5</v>
      </c>
      <c r="O13" s="52">
        <v>0</v>
      </c>
      <c r="P13" s="53"/>
      <c r="Q13" s="283"/>
      <c r="R13" s="257" t="s">
        <v>30</v>
      </c>
      <c r="S13" s="285"/>
      <c r="T13" s="285"/>
      <c r="U13" s="286"/>
      <c r="V13" s="240">
        <v>4</v>
      </c>
      <c r="W13" s="52">
        <v>4</v>
      </c>
      <c r="X13" s="53"/>
      <c r="Y13" s="283"/>
      <c r="Z13" s="56">
        <f>G13+K13+O13+W13</f>
        <v>8</v>
      </c>
      <c r="AA13" s="235">
        <v>3</v>
      </c>
      <c r="AB13"/>
      <c r="AC13"/>
    </row>
    <row r="14" spans="2:33" s="51" customFormat="1" ht="11.25" customHeight="1" thickBot="1">
      <c r="B14" s="245"/>
      <c r="C14" s="249"/>
      <c r="D14" s="250"/>
      <c r="E14" s="251"/>
      <c r="F14" s="241"/>
      <c r="G14" s="57">
        <v>0</v>
      </c>
      <c r="H14" s="58"/>
      <c r="I14" s="284"/>
      <c r="J14" s="241"/>
      <c r="K14" s="57">
        <v>11</v>
      </c>
      <c r="L14" s="58"/>
      <c r="M14" s="284"/>
      <c r="N14" s="241"/>
      <c r="O14" s="57">
        <v>0</v>
      </c>
      <c r="P14" s="58"/>
      <c r="Q14" s="284"/>
      <c r="R14" s="241"/>
      <c r="S14" s="255"/>
      <c r="T14" s="255"/>
      <c r="U14" s="287"/>
      <c r="V14" s="241"/>
      <c r="W14" s="57">
        <v>8</v>
      </c>
      <c r="X14" s="58"/>
      <c r="Y14" s="284"/>
      <c r="Z14" s="56">
        <f>G14+K14+O14+W14</f>
        <v>19</v>
      </c>
      <c r="AA14" s="236"/>
      <c r="AB14"/>
      <c r="AC14"/>
    </row>
    <row r="15" spans="2:33" s="51" customFormat="1" ht="11.25" customHeight="1">
      <c r="B15" s="244">
        <v>3</v>
      </c>
      <c r="C15" s="246" t="s">
        <v>108</v>
      </c>
      <c r="D15" s="247"/>
      <c r="E15" s="248"/>
      <c r="F15" s="240">
        <v>4</v>
      </c>
      <c r="G15" s="52">
        <v>4</v>
      </c>
      <c r="H15" s="53"/>
      <c r="I15" s="283"/>
      <c r="J15" s="254">
        <v>2</v>
      </c>
      <c r="K15" s="52">
        <v>1</v>
      </c>
      <c r="L15" s="53"/>
      <c r="M15" s="283"/>
      <c r="N15" s="257" t="s">
        <v>30</v>
      </c>
      <c r="O15" s="285"/>
      <c r="P15" s="285"/>
      <c r="Q15" s="286"/>
      <c r="R15" s="254">
        <v>1</v>
      </c>
      <c r="S15" s="52">
        <v>0</v>
      </c>
      <c r="T15" s="53"/>
      <c r="U15" s="283"/>
      <c r="V15" s="240">
        <v>5</v>
      </c>
      <c r="W15" s="52">
        <v>0</v>
      </c>
      <c r="X15" s="53"/>
      <c r="Y15" s="283"/>
      <c r="Z15" s="56">
        <f>G15+K15+S15+W15</f>
        <v>5</v>
      </c>
      <c r="AA15" s="235">
        <v>4</v>
      </c>
      <c r="AB15"/>
      <c r="AC15"/>
    </row>
    <row r="16" spans="2:33" s="51" customFormat="1" ht="11.25" customHeight="1" thickBot="1">
      <c r="B16" s="245"/>
      <c r="C16" s="249"/>
      <c r="D16" s="250"/>
      <c r="E16" s="251"/>
      <c r="F16" s="241"/>
      <c r="G16" s="57">
        <v>12</v>
      </c>
      <c r="H16" s="58"/>
      <c r="I16" s="284"/>
      <c r="J16" s="255"/>
      <c r="K16" s="57">
        <v>2</v>
      </c>
      <c r="L16" s="58"/>
      <c r="M16" s="284"/>
      <c r="N16" s="241"/>
      <c r="O16" s="255"/>
      <c r="P16" s="255"/>
      <c r="Q16" s="287"/>
      <c r="R16" s="255"/>
      <c r="S16" s="57">
        <v>0</v>
      </c>
      <c r="T16" s="58"/>
      <c r="U16" s="284"/>
      <c r="V16" s="241"/>
      <c r="W16" s="57">
        <v>0</v>
      </c>
      <c r="X16" s="58"/>
      <c r="Y16" s="284"/>
      <c r="Z16" s="56">
        <f>G16+K16+S16+W16</f>
        <v>14</v>
      </c>
      <c r="AA16" s="236"/>
      <c r="AB16"/>
      <c r="AC16"/>
    </row>
    <row r="17" spans="2:31" s="51" customFormat="1" ht="11.25" customHeight="1">
      <c r="B17" s="244">
        <v>4</v>
      </c>
      <c r="C17" s="246" t="s">
        <v>109</v>
      </c>
      <c r="D17" s="247"/>
      <c r="E17" s="248"/>
      <c r="F17" s="240">
        <v>3</v>
      </c>
      <c r="G17" s="52">
        <v>1</v>
      </c>
      <c r="H17" s="53"/>
      <c r="I17" s="283"/>
      <c r="J17" s="257" t="s">
        <v>30</v>
      </c>
      <c r="K17" s="285"/>
      <c r="L17" s="285"/>
      <c r="M17" s="286"/>
      <c r="N17" s="240">
        <v>1</v>
      </c>
      <c r="O17" s="52">
        <v>0</v>
      </c>
      <c r="P17" s="53"/>
      <c r="Q17" s="283"/>
      <c r="R17" s="254">
        <v>5</v>
      </c>
      <c r="S17" s="52">
        <v>0</v>
      </c>
      <c r="T17" s="53"/>
      <c r="U17" s="283"/>
      <c r="V17" s="240">
        <v>2</v>
      </c>
      <c r="W17" s="52">
        <v>0</v>
      </c>
      <c r="X17" s="53"/>
      <c r="Y17" s="283"/>
      <c r="Z17" s="56">
        <f>G17+O17+S17+W17</f>
        <v>1</v>
      </c>
      <c r="AA17" s="235">
        <v>5</v>
      </c>
      <c r="AB17"/>
      <c r="AC17"/>
    </row>
    <row r="18" spans="2:31" s="51" customFormat="1" ht="11.25" customHeight="1" thickBot="1">
      <c r="B18" s="245"/>
      <c r="C18" s="249"/>
      <c r="D18" s="250"/>
      <c r="E18" s="251"/>
      <c r="F18" s="241"/>
      <c r="G18" s="57">
        <v>4</v>
      </c>
      <c r="H18" s="58"/>
      <c r="I18" s="284"/>
      <c r="J18" s="241"/>
      <c r="K18" s="255"/>
      <c r="L18" s="255"/>
      <c r="M18" s="287"/>
      <c r="N18" s="241"/>
      <c r="O18" s="57">
        <v>0</v>
      </c>
      <c r="P18" s="58"/>
      <c r="Q18" s="284"/>
      <c r="R18" s="255"/>
      <c r="S18" s="57">
        <v>0</v>
      </c>
      <c r="T18" s="58"/>
      <c r="U18" s="284"/>
      <c r="V18" s="241"/>
      <c r="W18" s="57">
        <v>0</v>
      </c>
      <c r="X18" s="58"/>
      <c r="Y18" s="284"/>
      <c r="Z18" s="56">
        <f>G18+O18+S18+W18</f>
        <v>4</v>
      </c>
      <c r="AA18" s="236"/>
      <c r="AB18"/>
      <c r="AC18"/>
    </row>
    <row r="19" spans="2:31" s="51" customFormat="1" ht="11.25" customHeight="1">
      <c r="B19" s="244">
        <v>5</v>
      </c>
      <c r="C19" s="246" t="s">
        <v>110</v>
      </c>
      <c r="D19" s="247"/>
      <c r="E19" s="248"/>
      <c r="F19" s="257" t="s">
        <v>30</v>
      </c>
      <c r="G19" s="285"/>
      <c r="H19" s="285"/>
      <c r="I19" s="286"/>
      <c r="J19" s="254">
        <v>1</v>
      </c>
      <c r="K19" s="52">
        <v>0</v>
      </c>
      <c r="L19" s="53"/>
      <c r="M19" s="283"/>
      <c r="N19" s="240">
        <v>2</v>
      </c>
      <c r="O19" s="52">
        <v>4</v>
      </c>
      <c r="P19" s="53"/>
      <c r="Q19" s="283"/>
      <c r="R19" s="254">
        <v>4</v>
      </c>
      <c r="S19" s="52">
        <v>4</v>
      </c>
      <c r="T19" s="53"/>
      <c r="U19" s="283"/>
      <c r="V19" s="240">
        <v>3</v>
      </c>
      <c r="W19" s="52">
        <v>4</v>
      </c>
      <c r="X19" s="53"/>
      <c r="Y19" s="283"/>
      <c r="Z19" s="56">
        <f>K19+O19+S19+W19</f>
        <v>12</v>
      </c>
      <c r="AA19" s="235">
        <v>2</v>
      </c>
      <c r="AB19"/>
      <c r="AC19"/>
    </row>
    <row r="20" spans="2:31" s="51" customFormat="1" ht="11.25" customHeight="1" thickBot="1">
      <c r="B20" s="245"/>
      <c r="C20" s="249"/>
      <c r="D20" s="250"/>
      <c r="E20" s="251"/>
      <c r="F20" s="241"/>
      <c r="G20" s="255"/>
      <c r="H20" s="255"/>
      <c r="I20" s="287"/>
      <c r="J20" s="255"/>
      <c r="K20" s="57">
        <v>0</v>
      </c>
      <c r="L20" s="58"/>
      <c r="M20" s="284"/>
      <c r="N20" s="241"/>
      <c r="O20" s="57">
        <v>5</v>
      </c>
      <c r="P20" s="58"/>
      <c r="Q20" s="284"/>
      <c r="R20" s="255"/>
      <c r="S20" s="57">
        <v>4</v>
      </c>
      <c r="T20" s="58"/>
      <c r="U20" s="284"/>
      <c r="V20" s="241"/>
      <c r="W20" s="57">
        <v>8</v>
      </c>
      <c r="X20" s="58"/>
      <c r="Y20" s="284"/>
      <c r="Z20" s="56">
        <f>K20+O20+S20+W20</f>
        <v>17</v>
      </c>
      <c r="AA20" s="236"/>
      <c r="AB20" s="30"/>
      <c r="AC20" s="31"/>
      <c r="AD20"/>
      <c r="AE20"/>
    </row>
    <row r="21" spans="2:31" ht="11.25" customHeight="1">
      <c r="C21" s="3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AD21"/>
      <c r="AE21"/>
    </row>
    <row r="22" spans="2:31" ht="14.25" customHeight="1">
      <c r="C22" s="60" t="s">
        <v>31</v>
      </c>
      <c r="D22" s="237" t="str">
        <f>Tiitelleht!A14</f>
        <v>Vello Aava</v>
      </c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9"/>
      <c r="AD22"/>
      <c r="AE22"/>
    </row>
    <row r="23" spans="2:31" ht="15" customHeight="1">
      <c r="C23" s="60" t="s">
        <v>32</v>
      </c>
      <c r="D23" s="237" t="str">
        <f>Tiitelleht!A18</f>
        <v>Simmo Säärits</v>
      </c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9"/>
      <c r="AD23"/>
      <c r="AE23"/>
    </row>
    <row r="24" spans="2:31">
      <c r="AD24"/>
      <c r="AE24"/>
    </row>
    <row r="25" spans="2:31">
      <c r="AD25"/>
      <c r="AE25"/>
    </row>
    <row r="26" spans="2:31">
      <c r="AD26"/>
      <c r="AE26"/>
    </row>
    <row r="38" spans="2:31" ht="44.25" customHeight="1"/>
    <row r="39" spans="2:31">
      <c r="B39" s="61" t="str">
        <f>B1</f>
        <v>40. JAAN JAAGO MÄLESTUSVÕISTLUSED KREEKA-ROOMA JA  NAISTEMAADLUSES</v>
      </c>
    </row>
    <row r="40" spans="2:31">
      <c r="B40" s="62" t="str">
        <f>B2</f>
        <v>Luunja</v>
      </c>
    </row>
    <row r="41" spans="2:31">
      <c r="B41" s="62" t="str">
        <f>B3</f>
        <v>25.03.2017</v>
      </c>
    </row>
    <row r="42" spans="2:31">
      <c r="B42" s="62"/>
    </row>
    <row r="43" spans="2:31" ht="15">
      <c r="C43" s="26" t="s">
        <v>14</v>
      </c>
      <c r="D43" s="63">
        <f>D5</f>
        <v>63</v>
      </c>
      <c r="E43" s="64" t="s">
        <v>7</v>
      </c>
      <c r="G43" s="231" t="s">
        <v>13</v>
      </c>
      <c r="H43" s="232"/>
      <c r="I43" s="232"/>
      <c r="J43" s="232"/>
      <c r="K43" s="232"/>
      <c r="L43" s="232"/>
      <c r="M43" s="232"/>
      <c r="N43" s="232"/>
      <c r="O43" s="233"/>
    </row>
    <row r="44" spans="2:31">
      <c r="C44" s="234"/>
      <c r="D44" s="234"/>
      <c r="E44" s="234"/>
    </row>
    <row r="45" spans="2:31" ht="15.75">
      <c r="B45" s="66">
        <f>B11</f>
        <v>1</v>
      </c>
      <c r="C45" s="226" t="str">
        <f>C11</f>
        <v>Markus Julius Holberg, Kadrina</v>
      </c>
      <c r="D45" s="227"/>
      <c r="E45" s="228"/>
      <c r="F45" s="229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62"/>
      <c r="Y45" s="229"/>
      <c r="Z45" s="230"/>
      <c r="AA45" s="262"/>
      <c r="AB45" s="281"/>
      <c r="AC45" s="282"/>
      <c r="AD45" s="69"/>
      <c r="AE45"/>
    </row>
    <row r="46" spans="2:31" ht="15.75">
      <c r="B46" s="70">
        <f>B13</f>
        <v>2</v>
      </c>
      <c r="C46" s="226" t="str">
        <f>C13</f>
        <v>Tauri Laidro, Kadrina</v>
      </c>
      <c r="D46" s="227"/>
      <c r="E46" s="228"/>
      <c r="F46" s="229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62"/>
      <c r="Y46" s="229"/>
      <c r="Z46" s="230"/>
      <c r="AA46" s="262"/>
      <c r="AB46" s="281"/>
      <c r="AC46" s="282"/>
      <c r="AD46" s="69"/>
      <c r="AE46"/>
    </row>
    <row r="47" spans="2:31">
      <c r="B47" s="71"/>
      <c r="C47" s="169"/>
      <c r="D47" s="169"/>
      <c r="E47" s="169"/>
      <c r="S47" s="30"/>
      <c r="T47" s="31"/>
      <c r="U47" s="30"/>
      <c r="V47" s="31"/>
      <c r="W47" s="30"/>
      <c r="X47" s="31"/>
      <c r="Y47" s="30"/>
      <c r="Z47" s="31"/>
      <c r="AA47" s="30"/>
      <c r="AB47" s="31"/>
      <c r="AC47"/>
      <c r="AD47"/>
      <c r="AE47"/>
    </row>
    <row r="48" spans="2:31" ht="15.75">
      <c r="B48" s="66">
        <f>B15</f>
        <v>3</v>
      </c>
      <c r="C48" s="226" t="str">
        <f>C15</f>
        <v>Mihail Volosov, Peipsiäärsed</v>
      </c>
      <c r="D48" s="227"/>
      <c r="E48" s="228"/>
      <c r="F48" s="229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62"/>
      <c r="Y48" s="229"/>
      <c r="Z48" s="230"/>
      <c r="AA48" s="262"/>
      <c r="AB48" s="281"/>
      <c r="AC48" s="282"/>
      <c r="AD48" s="69"/>
      <c r="AE48"/>
    </row>
    <row r="49" spans="2:31" ht="15.75">
      <c r="B49" s="70">
        <f>B17</f>
        <v>4</v>
      </c>
      <c r="C49" s="226" t="str">
        <f>C17</f>
        <v>Martin Väljaste, Koosa</v>
      </c>
      <c r="D49" s="227"/>
      <c r="E49" s="228"/>
      <c r="F49" s="229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62"/>
      <c r="Y49" s="229"/>
      <c r="Z49" s="230"/>
      <c r="AA49" s="262"/>
      <c r="AB49" s="281"/>
      <c r="AC49" s="282"/>
      <c r="AD49" s="69"/>
      <c r="AE49"/>
    </row>
    <row r="50" spans="2:31">
      <c r="C50" s="170"/>
      <c r="D50" s="170"/>
      <c r="E50" s="171"/>
    </row>
    <row r="51" spans="2:31">
      <c r="B51" s="60">
        <v>5</v>
      </c>
      <c r="C51" s="226" t="str">
        <f>C19</f>
        <v>Kalmer Kukk, Tartu valla SK</v>
      </c>
      <c r="D51" s="227"/>
      <c r="E51" s="228"/>
      <c r="G51" s="31" t="s">
        <v>34</v>
      </c>
    </row>
    <row r="76" spans="2:15">
      <c r="B76" s="61" t="str">
        <f>B1</f>
        <v>40. JAAN JAAGO MÄLESTUSVÕISTLUSED KREEKA-ROOMA JA  NAISTEMAADLUSES</v>
      </c>
    </row>
    <row r="77" spans="2:15">
      <c r="B77" s="62" t="str">
        <f>B2</f>
        <v>Luunja</v>
      </c>
    </row>
    <row r="78" spans="2:15">
      <c r="B78" s="62" t="str">
        <f>B3</f>
        <v>25.03.2017</v>
      </c>
    </row>
    <row r="79" spans="2:15">
      <c r="B79" s="62"/>
    </row>
    <row r="80" spans="2:15" ht="15">
      <c r="C80" s="26" t="s">
        <v>14</v>
      </c>
      <c r="D80" s="63">
        <f>D5</f>
        <v>63</v>
      </c>
      <c r="E80" s="64" t="s">
        <v>7</v>
      </c>
      <c r="G80" s="231" t="s">
        <v>12</v>
      </c>
      <c r="H80" s="232"/>
      <c r="I80" s="232"/>
      <c r="J80" s="232"/>
      <c r="K80" s="232"/>
      <c r="L80" s="232"/>
      <c r="M80" s="232"/>
      <c r="N80" s="232"/>
      <c r="O80" s="233"/>
    </row>
    <row r="81" spans="2:31">
      <c r="C81" s="234"/>
      <c r="D81" s="234"/>
      <c r="E81" s="234"/>
    </row>
    <row r="82" spans="2:31" ht="15.75">
      <c r="B82" s="66">
        <f>B19</f>
        <v>5</v>
      </c>
      <c r="C82" s="226" t="str">
        <f>C19</f>
        <v>Kalmer Kukk, Tartu valla SK</v>
      </c>
      <c r="D82" s="227"/>
      <c r="E82" s="228"/>
      <c r="F82" s="229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62"/>
      <c r="Y82" s="229"/>
      <c r="Z82" s="230"/>
      <c r="AA82" s="262"/>
      <c r="AB82" s="281"/>
      <c r="AC82" s="282"/>
      <c r="AD82" s="69"/>
      <c r="AE82"/>
    </row>
    <row r="83" spans="2:31" ht="15.75">
      <c r="B83" s="70">
        <f>B11</f>
        <v>1</v>
      </c>
      <c r="C83" s="226" t="str">
        <f>C11</f>
        <v>Markus Julius Holberg, Kadrina</v>
      </c>
      <c r="D83" s="227"/>
      <c r="E83" s="228"/>
      <c r="F83" s="229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62"/>
      <c r="Y83" s="229"/>
      <c r="Z83" s="230"/>
      <c r="AA83" s="262"/>
      <c r="AB83" s="281"/>
      <c r="AC83" s="282"/>
      <c r="AD83" s="69"/>
      <c r="AE83"/>
    </row>
    <row r="84" spans="2:31">
      <c r="B84" s="71"/>
      <c r="C84" s="169"/>
      <c r="D84" s="169"/>
      <c r="E84" s="169"/>
      <c r="T84" s="31"/>
      <c r="U84" s="30"/>
      <c r="V84" s="31"/>
      <c r="W84" s="30"/>
      <c r="X84" s="31"/>
      <c r="Y84" s="30"/>
      <c r="Z84" s="31"/>
      <c r="AA84" s="30"/>
      <c r="AB84" s="31"/>
      <c r="AC84"/>
      <c r="AD84"/>
      <c r="AE84"/>
    </row>
    <row r="85" spans="2:31" ht="15.75">
      <c r="B85" s="66">
        <f>B46</f>
        <v>2</v>
      </c>
      <c r="C85" s="226" t="str">
        <f>C46</f>
        <v>Tauri Laidro, Kadrina</v>
      </c>
      <c r="D85" s="227"/>
      <c r="E85" s="228"/>
      <c r="F85" s="229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62"/>
      <c r="Y85" s="229"/>
      <c r="Z85" s="230"/>
      <c r="AA85" s="262"/>
      <c r="AB85" s="281"/>
      <c r="AC85" s="282"/>
      <c r="AD85" s="69"/>
      <c r="AE85"/>
    </row>
    <row r="86" spans="2:31" ht="15.75">
      <c r="B86" s="70">
        <f>B48</f>
        <v>3</v>
      </c>
      <c r="C86" s="226" t="str">
        <f>C48</f>
        <v>Mihail Volosov, Peipsiäärsed</v>
      </c>
      <c r="D86" s="227"/>
      <c r="E86" s="228"/>
      <c r="F86" s="229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62"/>
      <c r="Y86" s="229"/>
      <c r="Z86" s="230"/>
      <c r="AA86" s="262"/>
      <c r="AB86" s="281"/>
      <c r="AC86" s="282"/>
      <c r="AD86" s="69"/>
      <c r="AE86"/>
    </row>
    <row r="87" spans="2:31">
      <c r="C87" s="170"/>
      <c r="D87" s="170"/>
      <c r="E87" s="171"/>
    </row>
    <row r="88" spans="2:31">
      <c r="B88" s="60">
        <v>4</v>
      </c>
      <c r="C88" s="226" t="str">
        <f>C17</f>
        <v>Martin Väljaste, Koosa</v>
      </c>
      <c r="D88" s="227"/>
      <c r="E88" s="228"/>
      <c r="G88" s="31" t="s">
        <v>34</v>
      </c>
    </row>
    <row r="110" spans="2:2" ht="18.75" customHeight="1"/>
    <row r="111" spans="2:2">
      <c r="B111" s="61" t="str">
        <f>B1</f>
        <v>40. JAAN JAAGO MÄLESTUSVÕISTLUSED KREEKA-ROOMA JA  NAISTEMAADLUSES</v>
      </c>
    </row>
    <row r="112" spans="2:2">
      <c r="B112" s="62" t="str">
        <f>B2</f>
        <v>Luunja</v>
      </c>
    </row>
    <row r="113" spans="2:31">
      <c r="B113" s="62" t="str">
        <f>B3</f>
        <v>25.03.2017</v>
      </c>
    </row>
    <row r="114" spans="2:31">
      <c r="B114" s="62"/>
    </row>
    <row r="115" spans="2:31" ht="15">
      <c r="C115" s="26" t="s">
        <v>14</v>
      </c>
      <c r="D115" s="63">
        <f>D5</f>
        <v>63</v>
      </c>
      <c r="E115" s="64" t="s">
        <v>7</v>
      </c>
      <c r="G115" s="231" t="s">
        <v>9</v>
      </c>
      <c r="H115" s="232"/>
      <c r="I115" s="232"/>
      <c r="J115" s="232"/>
      <c r="K115" s="232"/>
      <c r="L115" s="232"/>
      <c r="M115" s="232"/>
      <c r="N115" s="232"/>
      <c r="O115" s="233"/>
    </row>
    <row r="116" spans="2:31">
      <c r="C116" s="234"/>
      <c r="D116" s="234"/>
      <c r="E116" s="234"/>
    </row>
    <row r="117" spans="2:31" ht="15.75">
      <c r="B117" s="66">
        <f>B49</f>
        <v>4</v>
      </c>
      <c r="C117" s="226" t="str">
        <f>C49</f>
        <v>Martin Väljaste, Koosa</v>
      </c>
      <c r="D117" s="227"/>
      <c r="E117" s="228"/>
      <c r="F117" s="229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  <c r="R117" s="230"/>
      <c r="S117" s="230"/>
      <c r="T117" s="230"/>
      <c r="U117" s="230"/>
      <c r="V117" s="230"/>
      <c r="W117" s="230"/>
      <c r="X117" s="262"/>
      <c r="Y117" s="229"/>
      <c r="Z117" s="230"/>
      <c r="AA117" s="262"/>
      <c r="AB117" s="281"/>
      <c r="AC117" s="282"/>
      <c r="AD117" s="69"/>
      <c r="AE117"/>
    </row>
    <row r="118" spans="2:31" ht="15.75">
      <c r="B118" s="70">
        <f>B83</f>
        <v>1</v>
      </c>
      <c r="C118" s="226" t="str">
        <f>C83</f>
        <v>Markus Julius Holberg, Kadrina</v>
      </c>
      <c r="D118" s="227"/>
      <c r="E118" s="228"/>
      <c r="F118" s="229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  <c r="S118" s="230"/>
      <c r="T118" s="230"/>
      <c r="U118" s="230"/>
      <c r="V118" s="230"/>
      <c r="W118" s="230"/>
      <c r="X118" s="262"/>
      <c r="Y118" s="229"/>
      <c r="Z118" s="230"/>
      <c r="AA118" s="262"/>
      <c r="AB118" s="281"/>
      <c r="AC118" s="282"/>
      <c r="AD118" s="69"/>
      <c r="AE118"/>
    </row>
    <row r="119" spans="2:31">
      <c r="B119" s="71"/>
      <c r="C119" s="169"/>
      <c r="D119" s="169"/>
      <c r="E119" s="169"/>
      <c r="T119" s="31"/>
      <c r="U119" s="30"/>
      <c r="V119" s="31"/>
      <c r="W119" s="30"/>
      <c r="X119" s="31"/>
      <c r="Y119" s="30"/>
      <c r="Z119" s="31"/>
      <c r="AA119" s="30"/>
      <c r="AB119" s="31"/>
      <c r="AC119"/>
      <c r="AD119"/>
      <c r="AE119"/>
    </row>
    <row r="120" spans="2:31" ht="15.75">
      <c r="B120" s="66">
        <f>B85</f>
        <v>2</v>
      </c>
      <c r="C120" s="226" t="str">
        <f>C85</f>
        <v>Tauri Laidro, Kadrina</v>
      </c>
      <c r="D120" s="227"/>
      <c r="E120" s="228"/>
      <c r="F120" s="229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  <c r="R120" s="230"/>
      <c r="S120" s="230"/>
      <c r="T120" s="230"/>
      <c r="U120" s="230"/>
      <c r="V120" s="230"/>
      <c r="W120" s="230"/>
      <c r="X120" s="262"/>
      <c r="Y120" s="229"/>
      <c r="Z120" s="230"/>
      <c r="AA120" s="262"/>
      <c r="AB120" s="281"/>
      <c r="AC120" s="282"/>
      <c r="AD120" s="69"/>
      <c r="AE120"/>
    </row>
    <row r="121" spans="2:31" ht="15.75">
      <c r="B121" s="70">
        <f>B82</f>
        <v>5</v>
      </c>
      <c r="C121" s="226" t="str">
        <f>C82</f>
        <v>Kalmer Kukk, Tartu valla SK</v>
      </c>
      <c r="D121" s="227"/>
      <c r="E121" s="228"/>
      <c r="F121" s="229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  <c r="S121" s="230"/>
      <c r="T121" s="230"/>
      <c r="U121" s="230"/>
      <c r="V121" s="230"/>
      <c r="W121" s="230"/>
      <c r="X121" s="262"/>
      <c r="Y121" s="229"/>
      <c r="Z121" s="230"/>
      <c r="AA121" s="262"/>
      <c r="AB121" s="281"/>
      <c r="AC121" s="282"/>
      <c r="AD121" s="69"/>
      <c r="AE121"/>
    </row>
    <row r="122" spans="2:31">
      <c r="C122" s="170"/>
      <c r="D122" s="170"/>
      <c r="E122" s="171"/>
    </row>
    <row r="123" spans="2:31">
      <c r="B123" s="60">
        <v>3</v>
      </c>
      <c r="C123" s="226" t="str">
        <f>C15</f>
        <v>Mihail Volosov, Peipsiäärsed</v>
      </c>
      <c r="D123" s="227"/>
      <c r="E123" s="228"/>
      <c r="G123" s="31" t="s">
        <v>34</v>
      </c>
    </row>
    <row r="146" spans="2:31" ht="18.75" customHeight="1"/>
    <row r="147" spans="2:31">
      <c r="B147" s="61" t="str">
        <f>B1</f>
        <v>40. JAAN JAAGO MÄLESTUSVÕISTLUSED KREEKA-ROOMA JA  NAISTEMAADLUSES</v>
      </c>
    </row>
    <row r="148" spans="2:31">
      <c r="B148" s="62" t="str">
        <f>B2</f>
        <v>Luunja</v>
      </c>
    </row>
    <row r="149" spans="2:31">
      <c r="B149" s="62" t="str">
        <f>B3</f>
        <v>25.03.2017</v>
      </c>
    </row>
    <row r="150" spans="2:31">
      <c r="B150" s="62"/>
    </row>
    <row r="151" spans="2:31" ht="15">
      <c r="C151" s="26" t="s">
        <v>14</v>
      </c>
      <c r="D151" s="63">
        <f>D115</f>
        <v>63</v>
      </c>
      <c r="E151" s="64" t="s">
        <v>7</v>
      </c>
      <c r="G151" s="231" t="s">
        <v>10</v>
      </c>
      <c r="H151" s="232"/>
      <c r="I151" s="232"/>
      <c r="J151" s="232"/>
      <c r="K151" s="232"/>
      <c r="L151" s="232"/>
      <c r="M151" s="232"/>
      <c r="N151" s="232"/>
      <c r="O151" s="233"/>
    </row>
    <row r="152" spans="2:31">
      <c r="C152" s="65"/>
      <c r="D152" s="65"/>
      <c r="E152" s="65"/>
    </row>
    <row r="153" spans="2:31" ht="15.75">
      <c r="B153" s="66">
        <f>B86</f>
        <v>3</v>
      </c>
      <c r="C153" s="226" t="str">
        <f>C86</f>
        <v>Mihail Volosov, Peipsiäärsed</v>
      </c>
      <c r="D153" s="227"/>
      <c r="E153" s="228"/>
      <c r="F153" s="33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5"/>
      <c r="Y153" s="33"/>
      <c r="Z153" s="34"/>
      <c r="AA153" s="35"/>
      <c r="AB153" s="67"/>
      <c r="AC153" s="68"/>
      <c r="AD153" s="69"/>
      <c r="AE153"/>
    </row>
    <row r="154" spans="2:31" ht="15.75">
      <c r="B154" s="70">
        <f>B118</f>
        <v>1</v>
      </c>
      <c r="C154" s="226" t="str">
        <f>C118</f>
        <v>Markus Julius Holberg, Kadrina</v>
      </c>
      <c r="D154" s="227"/>
      <c r="E154" s="228"/>
      <c r="F154" s="33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5"/>
      <c r="Y154" s="33"/>
      <c r="Z154" s="34"/>
      <c r="AA154" s="35"/>
      <c r="AB154" s="67"/>
      <c r="AC154" s="68"/>
      <c r="AD154" s="69"/>
      <c r="AE154"/>
    </row>
    <row r="155" spans="2:31">
      <c r="B155" s="71"/>
      <c r="C155" s="169"/>
      <c r="D155" s="169"/>
      <c r="E155" s="169"/>
      <c r="S155" s="30"/>
      <c r="T155" s="31"/>
      <c r="U155" s="30"/>
      <c r="V155" s="31"/>
      <c r="W155" s="30"/>
      <c r="X155" s="31"/>
      <c r="Y155" s="30"/>
      <c r="Z155" s="31"/>
      <c r="AA155" s="30"/>
      <c r="AB155" s="31"/>
      <c r="AC155"/>
      <c r="AD155"/>
      <c r="AE155"/>
    </row>
    <row r="156" spans="2:31" ht="15.75">
      <c r="B156" s="66">
        <f>B117</f>
        <v>4</v>
      </c>
      <c r="C156" s="226" t="str">
        <f>C117</f>
        <v>Martin Väljaste, Koosa</v>
      </c>
      <c r="D156" s="227"/>
      <c r="E156" s="228"/>
      <c r="F156" s="33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5"/>
      <c r="Y156" s="33"/>
      <c r="Z156" s="34"/>
      <c r="AA156" s="35"/>
      <c r="AB156" s="67"/>
      <c r="AC156" s="68"/>
      <c r="AD156" s="69"/>
      <c r="AE156"/>
    </row>
    <row r="157" spans="2:31" ht="15.75">
      <c r="B157" s="70">
        <f>B121</f>
        <v>5</v>
      </c>
      <c r="C157" s="226" t="str">
        <f>C121</f>
        <v>Kalmer Kukk, Tartu valla SK</v>
      </c>
      <c r="D157" s="227"/>
      <c r="E157" s="228"/>
      <c r="F157" s="33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5"/>
      <c r="Y157" s="33"/>
      <c r="Z157" s="34"/>
      <c r="AA157" s="35"/>
      <c r="AB157" s="67"/>
      <c r="AC157" s="68"/>
      <c r="AD157" s="69"/>
      <c r="AE157"/>
    </row>
    <row r="158" spans="2:31">
      <c r="C158" s="170"/>
      <c r="D158" s="170"/>
      <c r="E158" s="171"/>
    </row>
    <row r="159" spans="2:31">
      <c r="B159" s="60">
        <v>2</v>
      </c>
      <c r="C159" s="226" t="str">
        <f>C13</f>
        <v>Tauri Laidro, Kadrina</v>
      </c>
      <c r="D159" s="227"/>
      <c r="E159" s="228"/>
      <c r="G159" s="31" t="s">
        <v>34</v>
      </c>
    </row>
    <row r="183" spans="2:31" ht="15" customHeight="1"/>
    <row r="184" spans="2:31">
      <c r="B184" s="61" t="str">
        <f>B1</f>
        <v>40. JAAN JAAGO MÄLESTUSVÕISTLUSED KREEKA-ROOMA JA  NAISTEMAADLUSES</v>
      </c>
    </row>
    <row r="185" spans="2:31">
      <c r="B185" s="62" t="str">
        <f>B2</f>
        <v>Luunja</v>
      </c>
    </row>
    <row r="186" spans="2:31">
      <c r="B186" s="62" t="str">
        <f>B3</f>
        <v>25.03.2017</v>
      </c>
    </row>
    <row r="187" spans="2:31">
      <c r="B187" s="62"/>
    </row>
    <row r="188" spans="2:31" ht="15">
      <c r="C188" s="26" t="s">
        <v>14</v>
      </c>
      <c r="D188" s="63">
        <f>D5</f>
        <v>63</v>
      </c>
      <c r="E188" s="64" t="s">
        <v>7</v>
      </c>
      <c r="G188" s="231" t="s">
        <v>11</v>
      </c>
      <c r="H188" s="232"/>
      <c r="I188" s="232"/>
      <c r="J188" s="232"/>
      <c r="K188" s="232"/>
      <c r="L188" s="232"/>
      <c r="M188" s="232"/>
      <c r="N188" s="232"/>
      <c r="O188" s="233"/>
    </row>
    <row r="189" spans="2:31">
      <c r="C189" s="65"/>
      <c r="D189" s="65"/>
      <c r="E189" s="65"/>
    </row>
    <row r="190" spans="2:31" ht="15.75">
      <c r="B190" s="66">
        <f>B120</f>
        <v>2</v>
      </c>
      <c r="C190" s="226" t="str">
        <f>C120</f>
        <v>Tauri Laidro, Kadrina</v>
      </c>
      <c r="D190" s="227"/>
      <c r="E190" s="228"/>
      <c r="F190" s="33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5"/>
      <c r="Y190" s="33"/>
      <c r="Z190" s="34"/>
      <c r="AA190" s="35"/>
      <c r="AB190" s="67"/>
      <c r="AC190" s="68"/>
      <c r="AD190" s="69"/>
      <c r="AE190"/>
    </row>
    <row r="191" spans="2:31" ht="15.75">
      <c r="B191" s="70">
        <f>B156</f>
        <v>4</v>
      </c>
      <c r="C191" s="226" t="str">
        <f>C156</f>
        <v>Martin Väljaste, Koosa</v>
      </c>
      <c r="D191" s="227"/>
      <c r="E191" s="228"/>
      <c r="F191" s="33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5"/>
      <c r="Y191" s="33"/>
      <c r="Z191" s="34"/>
      <c r="AA191" s="35"/>
      <c r="AB191" s="67"/>
      <c r="AC191" s="68"/>
      <c r="AD191" s="69"/>
      <c r="AE191"/>
    </row>
    <row r="192" spans="2:31">
      <c r="B192" s="71"/>
      <c r="C192" s="169"/>
      <c r="D192" s="169"/>
      <c r="E192" s="169"/>
      <c r="S192" s="30"/>
      <c r="T192" s="31"/>
      <c r="U192" s="30"/>
      <c r="V192" s="31"/>
      <c r="W192" s="30"/>
      <c r="X192" s="31"/>
      <c r="Y192" s="30"/>
      <c r="Z192" s="31"/>
      <c r="AA192" s="30"/>
      <c r="AB192" s="31"/>
      <c r="AC192"/>
      <c r="AD192"/>
      <c r="AE192"/>
    </row>
    <row r="193" spans="2:31" ht="15.75">
      <c r="B193" s="66">
        <f>B153</f>
        <v>3</v>
      </c>
      <c r="C193" s="226" t="str">
        <f>C153</f>
        <v>Mihail Volosov, Peipsiäärsed</v>
      </c>
      <c r="D193" s="227"/>
      <c r="E193" s="228"/>
      <c r="F193" s="33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5"/>
      <c r="Y193" s="33"/>
      <c r="Z193" s="34"/>
      <c r="AA193" s="35"/>
      <c r="AB193" s="67"/>
      <c r="AC193" s="68"/>
      <c r="AD193" s="69"/>
      <c r="AE193"/>
    </row>
    <row r="194" spans="2:31" ht="15.75">
      <c r="B194" s="70">
        <f>B157</f>
        <v>5</v>
      </c>
      <c r="C194" s="226" t="str">
        <f>C157</f>
        <v>Kalmer Kukk, Tartu valla SK</v>
      </c>
      <c r="D194" s="227"/>
      <c r="E194" s="228"/>
      <c r="F194" s="33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5"/>
      <c r="Y194" s="33"/>
      <c r="Z194" s="34"/>
      <c r="AA194" s="35"/>
      <c r="AB194" s="67"/>
      <c r="AC194" s="68"/>
      <c r="AD194" s="69"/>
      <c r="AE194"/>
    </row>
    <row r="195" spans="2:31">
      <c r="C195" s="170"/>
      <c r="D195" s="170"/>
      <c r="E195" s="171"/>
    </row>
    <row r="196" spans="2:31">
      <c r="B196" s="60">
        <v>1</v>
      </c>
      <c r="C196" s="226" t="str">
        <f>C11</f>
        <v>Markus Julius Holberg, Kadrina</v>
      </c>
      <c r="D196" s="227"/>
      <c r="E196" s="228"/>
      <c r="G196" s="31" t="s">
        <v>34</v>
      </c>
    </row>
  </sheetData>
  <mergeCells count="145">
    <mergeCell ref="C196:E196"/>
    <mergeCell ref="C159:E159"/>
    <mergeCell ref="G188:O188"/>
    <mergeCell ref="C190:E190"/>
    <mergeCell ref="C191:E191"/>
    <mergeCell ref="C193:E193"/>
    <mergeCell ref="C194:E194"/>
    <mergeCell ref="C123:E123"/>
    <mergeCell ref="G151:O151"/>
    <mergeCell ref="C153:E153"/>
    <mergeCell ref="C154:E154"/>
    <mergeCell ref="C156:E156"/>
    <mergeCell ref="C157:E157"/>
    <mergeCell ref="C120:E120"/>
    <mergeCell ref="F120:X120"/>
    <mergeCell ref="Y120:AA120"/>
    <mergeCell ref="AB120:AC120"/>
    <mergeCell ref="C121:E121"/>
    <mergeCell ref="F121:X121"/>
    <mergeCell ref="Y121:AA121"/>
    <mergeCell ref="AB121:AC121"/>
    <mergeCell ref="C116:E116"/>
    <mergeCell ref="C117:E117"/>
    <mergeCell ref="F117:X117"/>
    <mergeCell ref="Y117:AA117"/>
    <mergeCell ref="AB117:AC117"/>
    <mergeCell ref="C118:E118"/>
    <mergeCell ref="F118:X118"/>
    <mergeCell ref="Y118:AA118"/>
    <mergeCell ref="AB118:AC118"/>
    <mergeCell ref="C86:E86"/>
    <mergeCell ref="F86:X86"/>
    <mergeCell ref="Y86:AA86"/>
    <mergeCell ref="AB86:AC86"/>
    <mergeCell ref="C88:E88"/>
    <mergeCell ref="G115:O115"/>
    <mergeCell ref="AB82:AC82"/>
    <mergeCell ref="C83:E83"/>
    <mergeCell ref="F83:X83"/>
    <mergeCell ref="Y83:AA83"/>
    <mergeCell ref="AB83:AC83"/>
    <mergeCell ref="C85:E85"/>
    <mergeCell ref="F85:X85"/>
    <mergeCell ref="Y85:AA85"/>
    <mergeCell ref="AB85:AC85"/>
    <mergeCell ref="C51:E51"/>
    <mergeCell ref="G80:O80"/>
    <mergeCell ref="C81:E81"/>
    <mergeCell ref="C82:E82"/>
    <mergeCell ref="F82:X82"/>
    <mergeCell ref="Y82:AA82"/>
    <mergeCell ref="C48:E48"/>
    <mergeCell ref="F48:X48"/>
    <mergeCell ref="Y48:AA48"/>
    <mergeCell ref="AB48:AC48"/>
    <mergeCell ref="C49:E49"/>
    <mergeCell ref="F49:X49"/>
    <mergeCell ref="Y49:AA49"/>
    <mergeCell ref="AB49:AC49"/>
    <mergeCell ref="Y45:AA45"/>
    <mergeCell ref="AB45:AC45"/>
    <mergeCell ref="C46:E46"/>
    <mergeCell ref="F46:X46"/>
    <mergeCell ref="Y46:AA46"/>
    <mergeCell ref="AB46:AC46"/>
    <mergeCell ref="D22:Q22"/>
    <mergeCell ref="D23:Q23"/>
    <mergeCell ref="G43:O43"/>
    <mergeCell ref="C44:E44"/>
    <mergeCell ref="C45:E45"/>
    <mergeCell ref="F45:X45"/>
    <mergeCell ref="Q19:Q20"/>
    <mergeCell ref="R19:R20"/>
    <mergeCell ref="U19:U20"/>
    <mergeCell ref="V19:V20"/>
    <mergeCell ref="Y19:Y20"/>
    <mergeCell ref="AA19:AA20"/>
    <mergeCell ref="B19:B20"/>
    <mergeCell ref="C19:E20"/>
    <mergeCell ref="F19:I20"/>
    <mergeCell ref="J19:J20"/>
    <mergeCell ref="M19:M20"/>
    <mergeCell ref="N19:N20"/>
    <mergeCell ref="Q17:Q18"/>
    <mergeCell ref="R17:R18"/>
    <mergeCell ref="U17:U18"/>
    <mergeCell ref="V17:V18"/>
    <mergeCell ref="Y17:Y18"/>
    <mergeCell ref="AA17:AA18"/>
    <mergeCell ref="B17:B18"/>
    <mergeCell ref="C17:E18"/>
    <mergeCell ref="F17:F18"/>
    <mergeCell ref="I17:I18"/>
    <mergeCell ref="J17:M18"/>
    <mergeCell ref="N17:N18"/>
    <mergeCell ref="N15:Q16"/>
    <mergeCell ref="R15:R16"/>
    <mergeCell ref="U15:U16"/>
    <mergeCell ref="V15:V16"/>
    <mergeCell ref="Y15:Y16"/>
    <mergeCell ref="AA15:AA16"/>
    <mergeCell ref="B15:B16"/>
    <mergeCell ref="C15:E16"/>
    <mergeCell ref="F15:F16"/>
    <mergeCell ref="I15:I16"/>
    <mergeCell ref="J15:J16"/>
    <mergeCell ref="M15:M16"/>
    <mergeCell ref="N13:N14"/>
    <mergeCell ref="Q13:Q14"/>
    <mergeCell ref="R13:U14"/>
    <mergeCell ref="V13:V14"/>
    <mergeCell ref="Y13:Y14"/>
    <mergeCell ref="AA13:AA14"/>
    <mergeCell ref="B13:B14"/>
    <mergeCell ref="C13:E14"/>
    <mergeCell ref="F13:F14"/>
    <mergeCell ref="I13:I14"/>
    <mergeCell ref="J13:J14"/>
    <mergeCell ref="M13:M14"/>
    <mergeCell ref="N11:N12"/>
    <mergeCell ref="Q11:Q12"/>
    <mergeCell ref="R11:R12"/>
    <mergeCell ref="U11:U12"/>
    <mergeCell ref="V11:Y12"/>
    <mergeCell ref="AA11:AA12"/>
    <mergeCell ref="J8:M8"/>
    <mergeCell ref="N8:Q8"/>
    <mergeCell ref="R8:U8"/>
    <mergeCell ref="V8:Y8"/>
    <mergeCell ref="B11:B12"/>
    <mergeCell ref="C11:E12"/>
    <mergeCell ref="F11:F12"/>
    <mergeCell ref="I11:I12"/>
    <mergeCell ref="J11:J12"/>
    <mergeCell ref="M11:M12"/>
    <mergeCell ref="B1:AE1"/>
    <mergeCell ref="B2:AE2"/>
    <mergeCell ref="B3:AE3"/>
    <mergeCell ref="B7:B9"/>
    <mergeCell ref="C7:C9"/>
    <mergeCell ref="D7:D9"/>
    <mergeCell ref="E7:E9"/>
    <mergeCell ref="F7:Y7"/>
    <mergeCell ref="AA7:AA9"/>
    <mergeCell ref="F8:I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S115"/>
  <sheetViews>
    <sheetView workbookViewId="0">
      <selection activeCell="O37" sqref="O37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9.140625" style="29"/>
    <col min="6" max="6" width="3.42578125" style="30" customWidth="1"/>
    <col min="7" max="7" width="3.42578125" style="31" customWidth="1"/>
    <col min="8" max="8" width="3.42578125" style="30" customWidth="1"/>
    <col min="9" max="9" width="3.42578125" style="31" customWidth="1"/>
    <col min="10" max="10" width="4.28515625" style="30" customWidth="1"/>
    <col min="11" max="11" width="3.42578125" style="31" customWidth="1"/>
    <col min="12" max="12" width="3.42578125" style="30" customWidth="1"/>
    <col min="13" max="13" width="3.42578125" style="31" customWidth="1"/>
    <col min="14" max="14" width="3.42578125" style="30" customWidth="1"/>
    <col min="15" max="15" width="3.42578125" style="31" customWidth="1"/>
    <col min="16" max="16" width="3.42578125" style="30" customWidth="1"/>
    <col min="17" max="17" width="3.42578125" style="31" customWidth="1"/>
    <col min="18" max="18" width="4.5703125" customWidth="1"/>
    <col min="19" max="19" width="8" customWidth="1"/>
    <col min="20" max="20" width="6.7109375" customWidth="1"/>
  </cols>
  <sheetData>
    <row r="1" spans="2:19" ht="12.75">
      <c r="B1" s="264" t="str">
        <f>Tiitelleht!A2</f>
        <v>40. JAAN JAAGO MÄLESTUSVÕISTLUSED KREEKA-ROOMA JA  NAISTEMAADLUSES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</row>
    <row r="2" spans="2:19" ht="12.75">
      <c r="B2" s="264" t="str">
        <f>Tiitelleht!A6</f>
        <v>Luunja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</row>
    <row r="3" spans="2:19" s="24" customFormat="1" ht="15" customHeight="1">
      <c r="B3" s="265" t="str">
        <f>Tiitelleht!A10</f>
        <v>25.03.2017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</row>
    <row r="4" spans="2:19" s="24" customFormat="1" ht="2.25" customHeight="1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2:19" s="24" customFormat="1" ht="15" customHeight="1">
      <c r="B5" s="25"/>
      <c r="C5" s="26" t="s">
        <v>14</v>
      </c>
      <c r="D5" s="27">
        <v>69</v>
      </c>
      <c r="E5" s="28" t="s">
        <v>7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2:19" ht="3.75" customHeight="1" thickBot="1"/>
    <row r="7" spans="2:19" ht="14.25" customHeight="1">
      <c r="B7" s="266" t="s">
        <v>15</v>
      </c>
      <c r="C7" s="269" t="s">
        <v>16</v>
      </c>
      <c r="D7" s="272" t="s">
        <v>17</v>
      </c>
      <c r="E7" s="275" t="s">
        <v>18</v>
      </c>
      <c r="F7" s="278" t="s">
        <v>19</v>
      </c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80"/>
      <c r="R7" s="72" t="s">
        <v>20</v>
      </c>
      <c r="S7" s="259" t="s">
        <v>21</v>
      </c>
    </row>
    <row r="8" spans="2:19" ht="12.75">
      <c r="B8" s="267"/>
      <c r="C8" s="270"/>
      <c r="D8" s="273"/>
      <c r="E8" s="276"/>
      <c r="F8" s="229" t="s">
        <v>22</v>
      </c>
      <c r="G8" s="230"/>
      <c r="H8" s="230"/>
      <c r="I8" s="262"/>
      <c r="J8" s="229" t="s">
        <v>23</v>
      </c>
      <c r="K8" s="230"/>
      <c r="L8" s="230"/>
      <c r="M8" s="262"/>
      <c r="N8" s="229" t="s">
        <v>24</v>
      </c>
      <c r="O8" s="230"/>
      <c r="P8" s="230"/>
      <c r="Q8" s="263"/>
      <c r="R8" s="73" t="s">
        <v>4</v>
      </c>
      <c r="S8" s="260"/>
    </row>
    <row r="9" spans="2:19" ht="27" thickBot="1">
      <c r="B9" s="268"/>
      <c r="C9" s="271"/>
      <c r="D9" s="274"/>
      <c r="E9" s="277"/>
      <c r="F9" s="37"/>
      <c r="G9" s="38"/>
      <c r="H9" s="39" t="s">
        <v>27</v>
      </c>
      <c r="I9" s="39" t="s">
        <v>28</v>
      </c>
      <c r="J9" s="37"/>
      <c r="K9" s="38"/>
      <c r="L9" s="39" t="s">
        <v>27</v>
      </c>
      <c r="M9" s="39" t="s">
        <v>28</v>
      </c>
      <c r="N9" s="37"/>
      <c r="O9" s="38"/>
      <c r="P9" s="39" t="s">
        <v>27</v>
      </c>
      <c r="Q9" s="40" t="s">
        <v>28</v>
      </c>
      <c r="R9" s="74" t="s">
        <v>5</v>
      </c>
      <c r="S9" s="261"/>
    </row>
    <row r="10" spans="2:19" ht="9.75" customHeight="1" thickBot="1">
      <c r="B10" s="42"/>
      <c r="C10" s="43" t="s">
        <v>29</v>
      </c>
      <c r="D10" s="44"/>
      <c r="E10" s="45"/>
      <c r="F10" s="46"/>
      <c r="G10" s="47"/>
      <c r="H10" s="48"/>
      <c r="I10" s="48"/>
      <c r="J10" s="46"/>
      <c r="K10" s="47"/>
      <c r="L10" s="48"/>
      <c r="M10" s="48"/>
      <c r="N10" s="46"/>
      <c r="O10" s="47"/>
      <c r="P10" s="48"/>
      <c r="Q10" s="48"/>
      <c r="R10" s="49"/>
      <c r="S10" s="50"/>
    </row>
    <row r="11" spans="2:19" s="51" customFormat="1" ht="11.25" customHeight="1" thickBot="1">
      <c r="B11" s="244">
        <v>1</v>
      </c>
      <c r="C11" s="246" t="s">
        <v>111</v>
      </c>
      <c r="D11" s="247"/>
      <c r="E11" s="248"/>
      <c r="F11" s="240">
        <v>2</v>
      </c>
      <c r="G11" s="52">
        <v>4</v>
      </c>
      <c r="H11" s="53"/>
      <c r="I11" s="252"/>
      <c r="J11" s="240">
        <v>3</v>
      </c>
      <c r="K11" s="52">
        <v>0</v>
      </c>
      <c r="L11" s="53"/>
      <c r="M11" s="252"/>
      <c r="N11" s="240">
        <v>4</v>
      </c>
      <c r="O11" s="52">
        <v>0</v>
      </c>
      <c r="P11" s="53"/>
      <c r="Q11" s="252"/>
      <c r="R11" s="75">
        <f>G11+K11+O11</f>
        <v>4</v>
      </c>
      <c r="S11" s="235">
        <v>3</v>
      </c>
    </row>
    <row r="12" spans="2:19" s="51" customFormat="1" ht="11.25" customHeight="1" thickBot="1">
      <c r="B12" s="244"/>
      <c r="C12" s="249"/>
      <c r="D12" s="250"/>
      <c r="E12" s="251"/>
      <c r="F12" s="241"/>
      <c r="G12" s="57">
        <v>8</v>
      </c>
      <c r="H12" s="58"/>
      <c r="I12" s="253"/>
      <c r="J12" s="241"/>
      <c r="K12" s="57">
        <v>0</v>
      </c>
      <c r="L12" s="58"/>
      <c r="M12" s="253"/>
      <c r="N12" s="241"/>
      <c r="O12" s="57">
        <v>0</v>
      </c>
      <c r="P12" s="58"/>
      <c r="Q12" s="253"/>
      <c r="R12" s="75">
        <f>G12+K12+O12</f>
        <v>8</v>
      </c>
      <c r="S12" s="236"/>
    </row>
    <row r="13" spans="2:19" s="51" customFormat="1" ht="11.25" customHeight="1" thickBot="1">
      <c r="B13" s="256">
        <v>2</v>
      </c>
      <c r="C13" s="246" t="s">
        <v>112</v>
      </c>
      <c r="D13" s="247"/>
      <c r="E13" s="248"/>
      <c r="F13" s="257">
        <v>1</v>
      </c>
      <c r="G13" s="54">
        <v>0</v>
      </c>
      <c r="H13" s="55"/>
      <c r="I13" s="258"/>
      <c r="J13" s="240">
        <v>4</v>
      </c>
      <c r="K13" s="52">
        <v>0</v>
      </c>
      <c r="L13" s="53"/>
      <c r="M13" s="252"/>
      <c r="N13" s="240">
        <v>3</v>
      </c>
      <c r="O13" s="52">
        <v>0</v>
      </c>
      <c r="P13" s="53"/>
      <c r="Q13" s="242"/>
      <c r="R13" s="75">
        <f>G13+K13+O13</f>
        <v>0</v>
      </c>
      <c r="S13" s="235">
        <v>4</v>
      </c>
    </row>
    <row r="14" spans="2:19" s="51" customFormat="1" ht="11.25" customHeight="1" thickBot="1">
      <c r="B14" s="245"/>
      <c r="C14" s="249"/>
      <c r="D14" s="250"/>
      <c r="E14" s="251"/>
      <c r="F14" s="241"/>
      <c r="G14" s="57">
        <v>0</v>
      </c>
      <c r="H14" s="58"/>
      <c r="I14" s="253"/>
      <c r="J14" s="241"/>
      <c r="K14" s="57">
        <v>0</v>
      </c>
      <c r="L14" s="58"/>
      <c r="M14" s="253"/>
      <c r="N14" s="241"/>
      <c r="O14" s="57">
        <v>0</v>
      </c>
      <c r="P14" s="58"/>
      <c r="Q14" s="243"/>
      <c r="R14" s="75">
        <f>G14+K14+O14</f>
        <v>0</v>
      </c>
      <c r="S14" s="236"/>
    </row>
    <row r="15" spans="2:19" s="51" customFormat="1" ht="11.25" customHeight="1" thickBot="1">
      <c r="B15" s="244">
        <v>3</v>
      </c>
      <c r="C15" s="246" t="s">
        <v>113</v>
      </c>
      <c r="D15" s="247"/>
      <c r="E15" s="248"/>
      <c r="F15" s="240">
        <v>4</v>
      </c>
      <c r="G15" s="52">
        <v>4</v>
      </c>
      <c r="H15" s="53"/>
      <c r="I15" s="252"/>
      <c r="J15" s="254">
        <v>1</v>
      </c>
      <c r="K15" s="52">
        <v>4</v>
      </c>
      <c r="L15" s="53"/>
      <c r="M15" s="252"/>
      <c r="N15" s="240">
        <v>2</v>
      </c>
      <c r="O15" s="52">
        <v>4</v>
      </c>
      <c r="P15" s="53"/>
      <c r="Q15" s="242"/>
      <c r="R15" s="75">
        <f>G15+K15+O15</f>
        <v>12</v>
      </c>
      <c r="S15" s="235">
        <v>1</v>
      </c>
    </row>
    <row r="16" spans="2:19" s="51" customFormat="1" ht="11.25" customHeight="1" thickBot="1">
      <c r="B16" s="245"/>
      <c r="C16" s="249"/>
      <c r="D16" s="250"/>
      <c r="E16" s="251"/>
      <c r="F16" s="241"/>
      <c r="G16" s="57">
        <v>8</v>
      </c>
      <c r="H16" s="58"/>
      <c r="I16" s="253"/>
      <c r="J16" s="255"/>
      <c r="K16" s="57">
        <v>8</v>
      </c>
      <c r="L16" s="58"/>
      <c r="M16" s="253"/>
      <c r="N16" s="241"/>
      <c r="O16" s="57">
        <v>8</v>
      </c>
      <c r="P16" s="58"/>
      <c r="Q16" s="243"/>
      <c r="R16" s="75">
        <f>G16+K16+O16</f>
        <v>24</v>
      </c>
      <c r="S16" s="236"/>
    </row>
    <row r="17" spans="2:19" s="51" customFormat="1" ht="11.25" customHeight="1" thickBot="1">
      <c r="B17" s="244">
        <v>4</v>
      </c>
      <c r="C17" s="246" t="s">
        <v>114</v>
      </c>
      <c r="D17" s="247"/>
      <c r="E17" s="248"/>
      <c r="F17" s="240">
        <v>3</v>
      </c>
      <c r="G17" s="52">
        <v>0</v>
      </c>
      <c r="H17" s="53"/>
      <c r="I17" s="252"/>
      <c r="J17" s="254">
        <v>2</v>
      </c>
      <c r="K17" s="52">
        <v>4</v>
      </c>
      <c r="L17" s="53"/>
      <c r="M17" s="252"/>
      <c r="N17" s="240">
        <v>1</v>
      </c>
      <c r="O17" s="52">
        <v>5</v>
      </c>
      <c r="P17" s="53"/>
      <c r="Q17" s="242"/>
      <c r="R17" s="75">
        <f>G17+K17+O17</f>
        <v>9</v>
      </c>
      <c r="S17" s="235">
        <v>2</v>
      </c>
    </row>
    <row r="18" spans="2:19" s="51" customFormat="1" ht="11.25" customHeight="1" thickBot="1">
      <c r="B18" s="245"/>
      <c r="C18" s="249"/>
      <c r="D18" s="250"/>
      <c r="E18" s="251"/>
      <c r="F18" s="241"/>
      <c r="G18" s="57">
        <v>0</v>
      </c>
      <c r="H18" s="58"/>
      <c r="I18" s="253"/>
      <c r="J18" s="255"/>
      <c r="K18" s="57">
        <v>5</v>
      </c>
      <c r="L18" s="58"/>
      <c r="M18" s="253"/>
      <c r="N18" s="241"/>
      <c r="O18" s="57">
        <v>6</v>
      </c>
      <c r="P18" s="58"/>
      <c r="Q18" s="243"/>
      <c r="R18" s="167">
        <f>G18+K18+O18</f>
        <v>11</v>
      </c>
      <c r="S18" s="236"/>
    </row>
    <row r="19" spans="2:19" ht="11.25" customHeight="1">
      <c r="C19" s="3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</row>
    <row r="20" spans="2:19" ht="11.25" customHeight="1">
      <c r="C20" s="3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2:19" ht="15" customHeight="1">
      <c r="C21" s="60" t="s">
        <v>31</v>
      </c>
      <c r="D21" s="237" t="str">
        <f>Tiitelleht!A14</f>
        <v>Vello Aava</v>
      </c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</row>
    <row r="22" spans="2:19" ht="14.25" customHeight="1">
      <c r="C22" s="60" t="s">
        <v>32</v>
      </c>
      <c r="D22" s="237" t="str">
        <f>Tiitelleht!A18</f>
        <v>Simmo Säärits</v>
      </c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</row>
    <row r="23" spans="2:19" ht="11.25" customHeight="1">
      <c r="C23" s="3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</row>
    <row r="24" spans="2:19" ht="11.25" customHeight="1">
      <c r="C24" s="3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2:19" ht="11.25" customHeight="1">
      <c r="C25" s="3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6" spans="2:19" ht="11.25" customHeight="1">
      <c r="C26" s="3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</row>
    <row r="27" spans="2:19" ht="11.25" customHeight="1">
      <c r="C27" s="3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</row>
    <row r="28" spans="2:19" ht="11.25" customHeight="1">
      <c r="C28" s="3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</row>
    <row r="29" spans="2:19" ht="11.25" customHeight="1">
      <c r="C29" s="3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</row>
    <row r="30" spans="2:19" ht="11.25" customHeight="1">
      <c r="C30" s="3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</row>
    <row r="31" spans="2:19" ht="11.25" customHeight="1">
      <c r="C31" s="3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</row>
    <row r="32" spans="2:19" ht="11.25" customHeight="1">
      <c r="C32" s="3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</row>
    <row r="33" spans="2:18" ht="11.25" customHeight="1">
      <c r="C33" s="3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</row>
    <row r="34" spans="2:18" ht="11.25" customHeight="1">
      <c r="C34" s="3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</row>
    <row r="35" spans="2:18" ht="11.25" customHeight="1">
      <c r="C35" s="3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</row>
    <row r="36" spans="2:18" ht="11.25" customHeight="1">
      <c r="C36" s="3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</row>
    <row r="37" spans="2:18" ht="11.25" customHeight="1">
      <c r="C37" s="3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</row>
    <row r="38" spans="2:18" ht="11.25" customHeight="1">
      <c r="C38" s="3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</row>
    <row r="39" spans="2:18" ht="11.25" customHeight="1">
      <c r="C39" s="3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</row>
    <row r="40" spans="2:18" ht="11.25" customHeight="1">
      <c r="C40" s="3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</row>
    <row r="41" spans="2:18" ht="11.25" customHeight="1">
      <c r="C41" s="3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</row>
    <row r="42" spans="2:18" ht="11.25" customHeight="1">
      <c r="C42" s="3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</row>
    <row r="43" spans="2:18" ht="11.25" customHeight="1">
      <c r="C43" s="3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</row>
    <row r="45" spans="2:18">
      <c r="B45" s="61" t="str">
        <f>B1</f>
        <v>40. JAAN JAAGO MÄLESTUSVÕISTLUSED KREEKA-ROOMA JA  NAISTEMAADLUSES</v>
      </c>
    </row>
    <row r="46" spans="2:18" ht="10.5" customHeight="1">
      <c r="B46" s="62" t="str">
        <f>B2</f>
        <v>Luunja</v>
      </c>
    </row>
    <row r="47" spans="2:18" ht="10.5" customHeight="1">
      <c r="B47" s="62" t="str">
        <f>B3</f>
        <v>25.03.2017</v>
      </c>
    </row>
    <row r="48" spans="2:18" ht="10.5" customHeight="1">
      <c r="B48" s="62"/>
    </row>
    <row r="49" spans="2:19" ht="15">
      <c r="C49" s="26" t="s">
        <v>14</v>
      </c>
      <c r="D49" s="63">
        <f>D5</f>
        <v>69</v>
      </c>
      <c r="E49" s="64" t="s">
        <v>7</v>
      </c>
      <c r="G49" s="231" t="s">
        <v>13</v>
      </c>
      <c r="H49" s="232"/>
      <c r="I49" s="232"/>
      <c r="J49" s="232"/>
      <c r="K49" s="232"/>
      <c r="L49" s="232"/>
      <c r="M49" s="232"/>
      <c r="N49" s="232"/>
      <c r="O49" s="233"/>
    </row>
    <row r="50" spans="2:19" ht="15" customHeight="1">
      <c r="C50" s="234" t="s">
        <v>33</v>
      </c>
      <c r="D50" s="234"/>
      <c r="E50" s="234"/>
    </row>
    <row r="51" spans="2:19" ht="24" customHeight="1">
      <c r="B51" s="66">
        <v>1</v>
      </c>
      <c r="C51" s="226" t="str">
        <f>C11</f>
        <v>Kermo Kivioja, EMÜ</v>
      </c>
      <c r="D51" s="227"/>
      <c r="E51" s="228"/>
      <c r="F51" s="229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69"/>
    </row>
    <row r="52" spans="2:19" ht="24" customHeight="1">
      <c r="B52" s="70">
        <v>2</v>
      </c>
      <c r="C52" s="226" t="str">
        <f>C13</f>
        <v>Märt Virks, Kadrina</v>
      </c>
      <c r="D52" s="227"/>
      <c r="E52" s="228"/>
      <c r="F52" s="229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69"/>
    </row>
    <row r="53" spans="2:19">
      <c r="B53" s="71"/>
      <c r="C53" s="169"/>
      <c r="D53" s="169"/>
      <c r="E53" s="169"/>
    </row>
    <row r="54" spans="2:19" ht="24" customHeight="1">
      <c r="B54" s="66">
        <v>3</v>
      </c>
      <c r="C54" s="226" t="str">
        <f>C15</f>
        <v>Edvin Kin, Nelson</v>
      </c>
      <c r="D54" s="227"/>
      <c r="E54" s="228"/>
      <c r="F54" s="229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69"/>
    </row>
    <row r="55" spans="2:19" ht="24" customHeight="1">
      <c r="B55" s="70">
        <v>4</v>
      </c>
      <c r="C55" s="226" t="str">
        <f>C17</f>
        <v>Sander Roosileht, Juhan</v>
      </c>
      <c r="D55" s="227"/>
      <c r="E55" s="228"/>
      <c r="F55" s="229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69"/>
    </row>
    <row r="56" spans="2:19" ht="24" customHeight="1">
      <c r="B56" s="76"/>
      <c r="C56" s="77"/>
      <c r="D56" s="77"/>
      <c r="E56" s="78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80"/>
    </row>
    <row r="57" spans="2:19" ht="24" customHeight="1">
      <c r="B57" s="76"/>
      <c r="C57" s="77"/>
      <c r="D57" s="77"/>
      <c r="E57" s="78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80"/>
    </row>
    <row r="58" spans="2:19" ht="24" customHeight="1">
      <c r="B58" s="76"/>
      <c r="C58" s="77"/>
      <c r="D58" s="77"/>
      <c r="E58" s="78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80"/>
    </row>
    <row r="59" spans="2:19" ht="24" customHeight="1">
      <c r="B59" s="76"/>
      <c r="C59" s="77"/>
      <c r="D59" s="77"/>
      <c r="E59" s="78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80"/>
    </row>
    <row r="60" spans="2:19" ht="24" customHeight="1">
      <c r="B60" s="76"/>
      <c r="C60" s="77"/>
      <c r="D60" s="77"/>
      <c r="E60" s="78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80"/>
    </row>
    <row r="61" spans="2:19" ht="24" customHeight="1">
      <c r="B61" s="76"/>
      <c r="C61" s="77"/>
      <c r="D61" s="77"/>
      <c r="E61" s="78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80"/>
    </row>
    <row r="62" spans="2:19" ht="24" customHeight="1">
      <c r="B62" s="76"/>
      <c r="C62" s="77"/>
      <c r="D62" s="77"/>
      <c r="E62" s="78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80"/>
    </row>
    <row r="75" spans="2:15">
      <c r="B75" s="61" t="str">
        <f>B1</f>
        <v>40. JAAN JAAGO MÄLESTUSVÕISTLUSED KREEKA-ROOMA JA  NAISTEMAADLUSES</v>
      </c>
    </row>
    <row r="76" spans="2:15" ht="10.5" customHeight="1">
      <c r="B76" s="62" t="str">
        <f>B2</f>
        <v>Luunja</v>
      </c>
    </row>
    <row r="77" spans="2:15" ht="10.5" customHeight="1">
      <c r="B77" s="62" t="str">
        <f>B3</f>
        <v>25.03.2017</v>
      </c>
    </row>
    <row r="78" spans="2:15" ht="10.5" customHeight="1">
      <c r="B78" s="62"/>
    </row>
    <row r="79" spans="2:15" ht="15">
      <c r="C79" s="26" t="s">
        <v>14</v>
      </c>
      <c r="D79" s="63">
        <f>D5</f>
        <v>69</v>
      </c>
      <c r="E79" s="64" t="s">
        <v>7</v>
      </c>
      <c r="G79" s="231" t="s">
        <v>12</v>
      </c>
      <c r="H79" s="232"/>
      <c r="I79" s="232"/>
      <c r="J79" s="232"/>
      <c r="K79" s="232"/>
      <c r="L79" s="232"/>
      <c r="M79" s="232"/>
      <c r="N79" s="232"/>
      <c r="O79" s="233"/>
    </row>
    <row r="80" spans="2:15" ht="9.75" customHeight="1">
      <c r="C80" s="234" t="s">
        <v>33</v>
      </c>
      <c r="D80" s="234"/>
      <c r="E80" s="234"/>
    </row>
    <row r="81" spans="2:19" ht="24" customHeight="1">
      <c r="B81" s="66">
        <v>1</v>
      </c>
      <c r="C81" s="226" t="str">
        <f>C11</f>
        <v>Kermo Kivioja, EMÜ</v>
      </c>
      <c r="D81" s="227"/>
      <c r="E81" s="228"/>
      <c r="F81" s="229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69"/>
    </row>
    <row r="82" spans="2:19" ht="24" customHeight="1">
      <c r="B82" s="70">
        <v>3</v>
      </c>
      <c r="C82" s="226" t="str">
        <f>C15</f>
        <v>Edvin Kin, Nelson</v>
      </c>
      <c r="D82" s="227"/>
      <c r="E82" s="228"/>
      <c r="F82" s="229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69"/>
    </row>
    <row r="83" spans="2:19">
      <c r="B83" s="71"/>
      <c r="C83" s="169"/>
      <c r="D83" s="169"/>
      <c r="E83" s="169"/>
    </row>
    <row r="84" spans="2:19" ht="24" customHeight="1">
      <c r="B84" s="66">
        <v>2</v>
      </c>
      <c r="C84" s="226" t="str">
        <f>C13</f>
        <v>Märt Virks, Kadrina</v>
      </c>
      <c r="D84" s="227"/>
      <c r="E84" s="228"/>
      <c r="F84" s="229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69"/>
    </row>
    <row r="85" spans="2:19" ht="24" customHeight="1">
      <c r="B85" s="70">
        <v>4</v>
      </c>
      <c r="C85" s="226" t="str">
        <f>C17</f>
        <v>Sander Roosileht, Juhan</v>
      </c>
      <c r="D85" s="227"/>
      <c r="E85" s="228"/>
      <c r="F85" s="229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69"/>
    </row>
    <row r="86" spans="2:19" ht="24" customHeight="1">
      <c r="B86" s="76"/>
      <c r="C86" s="77"/>
      <c r="D86" s="77"/>
      <c r="E86" s="78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80"/>
    </row>
    <row r="87" spans="2:19" ht="24" customHeight="1">
      <c r="B87" s="76"/>
      <c r="C87" s="77"/>
      <c r="D87" s="77"/>
      <c r="E87" s="78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80"/>
    </row>
    <row r="88" spans="2:19" ht="24" customHeight="1">
      <c r="B88" s="76"/>
      <c r="C88" s="77"/>
      <c r="D88" s="77"/>
      <c r="E88" s="78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80"/>
    </row>
    <row r="89" spans="2:19" ht="24" customHeight="1">
      <c r="B89" s="76"/>
      <c r="C89" s="77"/>
      <c r="D89" s="77"/>
      <c r="E89" s="78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80"/>
    </row>
    <row r="90" spans="2:19" ht="24" customHeight="1">
      <c r="B90" s="76"/>
      <c r="C90" s="77"/>
      <c r="D90" s="77"/>
      <c r="E90" s="78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80"/>
    </row>
    <row r="91" spans="2:19" ht="24" customHeight="1">
      <c r="B91" s="76"/>
      <c r="C91" s="77"/>
      <c r="D91" s="77"/>
      <c r="E91" s="78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80"/>
    </row>
    <row r="92" spans="2:19" ht="24" customHeight="1">
      <c r="B92" s="76"/>
      <c r="C92" s="77"/>
      <c r="D92" s="77"/>
      <c r="E92" s="78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80"/>
    </row>
    <row r="93" spans="2:19" ht="24" customHeight="1">
      <c r="B93" s="76"/>
      <c r="C93" s="77"/>
      <c r="D93" s="77"/>
      <c r="E93" s="78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80"/>
    </row>
    <row r="104" spans="2:19" ht="12.75" customHeight="1"/>
    <row r="105" spans="2:19">
      <c r="B105" s="61" t="str">
        <f>B1</f>
        <v>40. JAAN JAAGO MÄLESTUSVÕISTLUSED KREEKA-ROOMA JA  NAISTEMAADLUSES</v>
      </c>
    </row>
    <row r="106" spans="2:19" ht="10.5" customHeight="1">
      <c r="B106" s="62" t="str">
        <f>B2</f>
        <v>Luunja</v>
      </c>
    </row>
    <row r="107" spans="2:19" ht="10.5" customHeight="1">
      <c r="B107" s="62" t="str">
        <f>B3</f>
        <v>25.03.2017</v>
      </c>
    </row>
    <row r="108" spans="2:19" ht="10.5" customHeight="1">
      <c r="B108" s="62"/>
    </row>
    <row r="109" spans="2:19" ht="15">
      <c r="C109" s="26" t="s">
        <v>14</v>
      </c>
      <c r="D109" s="63">
        <f>D5</f>
        <v>69</v>
      </c>
      <c r="E109" s="64" t="s">
        <v>7</v>
      </c>
      <c r="G109" s="231" t="s">
        <v>9</v>
      </c>
      <c r="H109" s="232"/>
      <c r="I109" s="232"/>
      <c r="J109" s="232"/>
      <c r="K109" s="232"/>
      <c r="L109" s="232"/>
      <c r="M109" s="232"/>
      <c r="N109" s="232"/>
      <c r="O109" s="233"/>
    </row>
    <row r="110" spans="2:19" ht="9.75" customHeight="1">
      <c r="C110" s="234" t="s">
        <v>33</v>
      </c>
      <c r="D110" s="234"/>
      <c r="E110" s="234"/>
    </row>
    <row r="111" spans="2:19" ht="24" customHeight="1">
      <c r="B111" s="66">
        <v>1</v>
      </c>
      <c r="C111" s="226" t="str">
        <f>C11</f>
        <v>Kermo Kivioja, EMÜ</v>
      </c>
      <c r="D111" s="227"/>
      <c r="E111" s="228"/>
      <c r="F111" s="229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  <c r="R111" s="230"/>
      <c r="S111" s="69"/>
    </row>
    <row r="112" spans="2:19" ht="24" customHeight="1">
      <c r="B112" s="70">
        <v>4</v>
      </c>
      <c r="C112" s="226" t="str">
        <f>C17</f>
        <v>Sander Roosileht, Juhan</v>
      </c>
      <c r="D112" s="227"/>
      <c r="E112" s="228"/>
      <c r="F112" s="229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  <c r="R112" s="230"/>
      <c r="S112" s="69"/>
    </row>
    <row r="113" spans="2:19">
      <c r="B113" s="71"/>
      <c r="C113" s="169"/>
      <c r="D113" s="169"/>
      <c r="E113" s="169"/>
    </row>
    <row r="114" spans="2:19" ht="24" customHeight="1">
      <c r="B114" s="66">
        <v>2</v>
      </c>
      <c r="C114" s="226" t="str">
        <f>C13</f>
        <v>Märt Virks, Kadrina</v>
      </c>
      <c r="D114" s="227"/>
      <c r="E114" s="228"/>
      <c r="F114" s="229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  <c r="R114" s="230"/>
      <c r="S114" s="69"/>
    </row>
    <row r="115" spans="2:19" ht="24" customHeight="1">
      <c r="B115" s="70">
        <v>3</v>
      </c>
      <c r="C115" s="226" t="str">
        <f>C15</f>
        <v>Edvin Kin, Nelson</v>
      </c>
      <c r="D115" s="227"/>
      <c r="E115" s="228"/>
      <c r="F115" s="229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  <c r="S115" s="69"/>
    </row>
  </sheetData>
  <mergeCells count="80">
    <mergeCell ref="C115:E115"/>
    <mergeCell ref="F115:R115"/>
    <mergeCell ref="C112:E112"/>
    <mergeCell ref="F112:R112"/>
    <mergeCell ref="C114:E114"/>
    <mergeCell ref="F114:R114"/>
    <mergeCell ref="G109:O109"/>
    <mergeCell ref="C110:E110"/>
    <mergeCell ref="C111:E111"/>
    <mergeCell ref="F111:R111"/>
    <mergeCell ref="C84:E84"/>
    <mergeCell ref="F84:R84"/>
    <mergeCell ref="C85:E85"/>
    <mergeCell ref="F85:R85"/>
    <mergeCell ref="C81:E81"/>
    <mergeCell ref="F81:R81"/>
    <mergeCell ref="C82:E82"/>
    <mergeCell ref="F82:R82"/>
    <mergeCell ref="C55:E55"/>
    <mergeCell ref="F55:R55"/>
    <mergeCell ref="G79:O79"/>
    <mergeCell ref="C80:E80"/>
    <mergeCell ref="C52:E52"/>
    <mergeCell ref="F52:R52"/>
    <mergeCell ref="C54:E54"/>
    <mergeCell ref="F54:R54"/>
    <mergeCell ref="G49:O49"/>
    <mergeCell ref="C50:E50"/>
    <mergeCell ref="C51:E51"/>
    <mergeCell ref="F51:R51"/>
    <mergeCell ref="S17:S18"/>
    <mergeCell ref="D21:R21"/>
    <mergeCell ref="D22:R22"/>
    <mergeCell ref="N17:N18"/>
    <mergeCell ref="Q17:Q18"/>
    <mergeCell ref="S15:S16"/>
    <mergeCell ref="B17:B18"/>
    <mergeCell ref="C17:E18"/>
    <mergeCell ref="F17:F18"/>
    <mergeCell ref="I17:I18"/>
    <mergeCell ref="J17:J18"/>
    <mergeCell ref="M17:M18"/>
    <mergeCell ref="N15:N16"/>
    <mergeCell ref="Q15:Q16"/>
    <mergeCell ref="S13:S14"/>
    <mergeCell ref="B15:B16"/>
    <mergeCell ref="C15:E16"/>
    <mergeCell ref="F15:F16"/>
    <mergeCell ref="I15:I16"/>
    <mergeCell ref="J15:J16"/>
    <mergeCell ref="M15:M16"/>
    <mergeCell ref="N13:N14"/>
    <mergeCell ref="Q13:Q14"/>
    <mergeCell ref="S11:S12"/>
    <mergeCell ref="B13:B14"/>
    <mergeCell ref="C13:E14"/>
    <mergeCell ref="F13:F14"/>
    <mergeCell ref="I13:I14"/>
    <mergeCell ref="J13:J14"/>
    <mergeCell ref="M13:M14"/>
    <mergeCell ref="N11:N12"/>
    <mergeCell ref="Q11:Q12"/>
    <mergeCell ref="B11:B12"/>
    <mergeCell ref="C11:E12"/>
    <mergeCell ref="F11:F12"/>
    <mergeCell ref="I11:I12"/>
    <mergeCell ref="J11:J12"/>
    <mergeCell ref="M11:M12"/>
    <mergeCell ref="S7:S9"/>
    <mergeCell ref="F8:I8"/>
    <mergeCell ref="J8:M8"/>
    <mergeCell ref="N8:Q8"/>
    <mergeCell ref="B1:S1"/>
    <mergeCell ref="B2:S2"/>
    <mergeCell ref="B3:S3"/>
    <mergeCell ref="B7:B9"/>
    <mergeCell ref="C7:C9"/>
    <mergeCell ref="D7:D9"/>
    <mergeCell ref="E7:E9"/>
    <mergeCell ref="F7:Q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46"/>
  <sheetViews>
    <sheetView workbookViewId="0">
      <selection activeCell="A49" sqref="A49:IV97"/>
    </sheetView>
  </sheetViews>
  <sheetFormatPr defaultRowHeight="15.75"/>
  <cols>
    <col min="1" max="3" width="2.7109375" style="1" customWidth="1"/>
    <col min="4" max="4" width="1.42578125" style="15" customWidth="1"/>
    <col min="5" max="5" width="2.7109375" style="9" customWidth="1"/>
    <col min="6" max="6" width="19.85546875" style="8" customWidth="1"/>
    <col min="7" max="9" width="2.7109375" style="1" customWidth="1"/>
    <col min="10" max="10" width="19.85546875" style="1" customWidth="1"/>
    <col min="11" max="13" width="2.7109375" style="1" customWidth="1"/>
    <col min="14" max="14" width="19.85546875" style="1" customWidth="1"/>
    <col min="15" max="17" width="2.7109375" style="1" customWidth="1"/>
    <col min="18" max="18" width="19.85546875" style="1" customWidth="1"/>
    <col min="19" max="20" width="5.28515625" style="1" customWidth="1"/>
    <col min="21" max="24" width="2.7109375" style="1" customWidth="1"/>
    <col min="25" max="26" width="2.5703125" style="1" customWidth="1"/>
    <col min="27" max="27" width="20" style="1" customWidth="1"/>
    <col min="28" max="28" width="7.28515625" style="1" customWidth="1"/>
    <col min="29" max="29" width="4.7109375" style="1" customWidth="1"/>
    <col min="30" max="30" width="17.5703125" style="1" customWidth="1"/>
    <col min="31" max="31" width="7.5703125" style="1" customWidth="1"/>
    <col min="32" max="55" width="4.42578125" style="1" customWidth="1"/>
    <col min="56" max="16384" width="9.140625" style="1"/>
  </cols>
  <sheetData>
    <row r="1" spans="1:26" ht="15.75" customHeight="1">
      <c r="E1" s="185" t="str">
        <f>Tiitelleht!A2</f>
        <v>40. JAAN JAAGO MÄLESTUSVÕISTLUSED KREEKA-ROOMA JA  NAISTEMAADLUSES</v>
      </c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</row>
    <row r="2" spans="1:26" ht="15.75" customHeight="1">
      <c r="E2" s="185" t="str">
        <f>Tiitelleht!A6</f>
        <v>Luunja</v>
      </c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</row>
    <row r="3" spans="1:26" ht="16.5" thickBot="1">
      <c r="E3" s="186" t="str">
        <f>Tiitelleht!A10</f>
        <v>25.03.2017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6" ht="16.5" thickBot="1">
      <c r="F4" s="14"/>
      <c r="H4" s="81"/>
      <c r="I4" s="81"/>
      <c r="J4" s="81"/>
      <c r="K4" s="81"/>
      <c r="L4" s="81"/>
      <c r="O4" s="103"/>
      <c r="P4" s="103"/>
      <c r="Q4" s="103"/>
      <c r="R4" s="218" t="s">
        <v>37</v>
      </c>
      <c r="S4" s="220">
        <v>76</v>
      </c>
      <c r="T4" s="222" t="s">
        <v>7</v>
      </c>
    </row>
    <row r="5" spans="1:26" ht="13.5" customHeight="1" thickBot="1">
      <c r="A5" s="206" t="s">
        <v>46</v>
      </c>
      <c r="B5" s="207"/>
      <c r="C5" s="208"/>
      <c r="E5" s="212" t="s">
        <v>36</v>
      </c>
      <c r="F5" s="213"/>
      <c r="G5" s="214"/>
      <c r="H5" s="103"/>
      <c r="I5" s="212" t="s">
        <v>35</v>
      </c>
      <c r="J5" s="213"/>
      <c r="K5" s="214"/>
      <c r="M5" s="212" t="s">
        <v>38</v>
      </c>
      <c r="N5" s="213"/>
      <c r="O5" s="214"/>
      <c r="P5" s="103"/>
      <c r="Q5" s="103"/>
      <c r="R5" s="219"/>
      <c r="S5" s="221"/>
      <c r="T5" s="223"/>
      <c r="U5" s="103"/>
      <c r="V5" s="103"/>
      <c r="W5" s="103"/>
      <c r="X5" s="103"/>
    </row>
    <row r="6" spans="1:26" ht="13.5" customHeight="1" thickBot="1">
      <c r="A6" s="209"/>
      <c r="B6" s="210"/>
      <c r="C6" s="211"/>
      <c r="E6" s="215"/>
      <c r="F6" s="216"/>
      <c r="G6" s="217"/>
      <c r="H6" s="103"/>
      <c r="I6" s="215"/>
      <c r="J6" s="216"/>
      <c r="K6" s="217"/>
      <c r="L6" s="103"/>
      <c r="M6" s="215"/>
      <c r="N6" s="216"/>
      <c r="O6" s="217"/>
      <c r="P6" s="103"/>
      <c r="Q6" s="103"/>
      <c r="R6" s="21"/>
      <c r="S6" s="103"/>
      <c r="T6" s="103"/>
      <c r="U6" s="103"/>
      <c r="V6" s="103"/>
      <c r="W6" s="103"/>
      <c r="X6" s="103"/>
    </row>
    <row r="7" spans="1:26" ht="13.5" customHeight="1" thickBot="1">
      <c r="E7" s="18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21"/>
      <c r="R7" s="21"/>
      <c r="S7" s="21"/>
      <c r="T7" s="21"/>
    </row>
    <row r="8" spans="1:26" s="71" customFormat="1" ht="10.5" customHeight="1">
      <c r="A8" s="334">
        <v>2</v>
      </c>
      <c r="B8" s="162"/>
      <c r="C8" s="163"/>
      <c r="D8" s="106"/>
      <c r="E8" s="187">
        <v>1</v>
      </c>
      <c r="F8" s="189" t="s">
        <v>115</v>
      </c>
      <c r="G8" s="158">
        <v>4</v>
      </c>
      <c r="H8" s="78"/>
      <c r="L8" s="78"/>
      <c r="M8" s="78"/>
      <c r="N8" s="105"/>
      <c r="O8" s="78"/>
    </row>
    <row r="9" spans="1:26" s="71" customFormat="1" ht="10.5" customHeight="1" thickBot="1">
      <c r="A9" s="335"/>
      <c r="B9" s="164"/>
      <c r="C9" s="165"/>
      <c r="D9" s="106"/>
      <c r="E9" s="188"/>
      <c r="F9" s="190"/>
      <c r="G9" s="63">
        <v>14</v>
      </c>
      <c r="H9" s="105"/>
      <c r="I9" s="187">
        <f>IF(G8="","", IF(G8&lt;2,E11,E8))</f>
        <v>1</v>
      </c>
      <c r="J9" s="189" t="str">
        <f>IF(G8="","", IF(G8&lt;2,F11,F8))</f>
        <v>Raido Rehepapp, Juhan</v>
      </c>
      <c r="K9" s="168">
        <v>5</v>
      </c>
      <c r="L9" s="78"/>
      <c r="R9" s="78"/>
    </row>
    <row r="10" spans="1:26" s="71" customFormat="1" ht="10.5" customHeight="1" thickBot="1">
      <c r="A10" s="336"/>
      <c r="B10" s="78"/>
      <c r="C10" s="78"/>
      <c r="D10" s="106"/>
      <c r="E10" s="107"/>
      <c r="F10" s="102"/>
      <c r="G10" s="78"/>
      <c r="H10" s="105"/>
      <c r="I10" s="188"/>
      <c r="J10" s="190"/>
      <c r="K10" s="168">
        <v>6</v>
      </c>
      <c r="L10" s="78"/>
    </row>
    <row r="11" spans="1:26" s="71" customFormat="1" ht="10.5" customHeight="1">
      <c r="A11" s="334">
        <v>4</v>
      </c>
      <c r="B11" s="162"/>
      <c r="C11" s="163"/>
      <c r="D11" s="106"/>
      <c r="E11" s="187">
        <v>2</v>
      </c>
      <c r="F11" s="189" t="s">
        <v>116</v>
      </c>
      <c r="G11" s="63">
        <v>1</v>
      </c>
      <c r="H11" s="105"/>
      <c r="L11" s="78"/>
    </row>
    <row r="12" spans="1:26" s="71" customFormat="1" ht="10.5" customHeight="1" thickBot="1">
      <c r="A12" s="335"/>
      <c r="B12" s="164"/>
      <c r="C12" s="165"/>
      <c r="D12" s="106"/>
      <c r="E12" s="188"/>
      <c r="F12" s="190"/>
      <c r="G12" s="63">
        <v>3</v>
      </c>
      <c r="H12" s="78"/>
      <c r="L12" s="78"/>
      <c r="M12" s="187">
        <f>IF(K9="","", IF(K9&lt;2,I15,I9))</f>
        <v>1</v>
      </c>
      <c r="N12" s="189" t="str">
        <f>IF(K9="","", IF(K9&lt;2,J15,J9))</f>
        <v>Raido Rehepapp, Juhan</v>
      </c>
      <c r="O12" s="63">
        <v>0</v>
      </c>
    </row>
    <row r="13" spans="1:26" s="71" customFormat="1" ht="10.5" customHeight="1" thickBot="1">
      <c r="A13" s="107"/>
      <c r="B13" s="78"/>
      <c r="C13" s="78"/>
      <c r="D13" s="106"/>
      <c r="E13" s="107"/>
      <c r="F13" s="102"/>
      <c r="G13" s="78"/>
      <c r="H13" s="78"/>
      <c r="L13" s="78"/>
      <c r="M13" s="188"/>
      <c r="N13" s="190"/>
      <c r="O13" s="63">
        <v>0</v>
      </c>
    </row>
    <row r="14" spans="1:26" s="71" customFormat="1" ht="10.5" customHeight="1">
      <c r="A14" s="195">
        <v>5</v>
      </c>
      <c r="B14" s="162"/>
      <c r="C14" s="163"/>
      <c r="D14" s="106"/>
      <c r="E14" s="187">
        <v>3</v>
      </c>
      <c r="F14" s="189" t="s">
        <v>117</v>
      </c>
      <c r="G14" s="63">
        <v>4</v>
      </c>
      <c r="H14" s="78"/>
      <c r="I14" s="108"/>
      <c r="J14" s="113"/>
      <c r="L14" s="78"/>
    </row>
    <row r="15" spans="1:26" s="71" customFormat="1" ht="10.5" customHeight="1" thickBot="1">
      <c r="A15" s="196"/>
      <c r="B15" s="164"/>
      <c r="C15" s="165"/>
      <c r="D15" s="106"/>
      <c r="E15" s="188"/>
      <c r="F15" s="190"/>
      <c r="G15" s="63">
        <v>11</v>
      </c>
      <c r="H15" s="105"/>
      <c r="I15" s="187">
        <f>IF(G14="","", IF(G14&lt;2,E17,E14))</f>
        <v>3</v>
      </c>
      <c r="J15" s="189" t="str">
        <f>IF(G14="","", IF(G14&lt;2,F17,F14))</f>
        <v>Tanel Armi, Tartu valla SK</v>
      </c>
      <c r="K15" s="63">
        <v>0</v>
      </c>
      <c r="L15" s="78"/>
      <c r="M15" s="78"/>
      <c r="N15" s="105"/>
    </row>
    <row r="16" spans="1:26" s="71" customFormat="1" ht="10.5" customHeight="1" thickBot="1">
      <c r="A16" s="107"/>
      <c r="B16" s="78"/>
      <c r="C16" s="78"/>
      <c r="D16" s="106"/>
      <c r="E16" s="107"/>
      <c r="F16" s="102"/>
      <c r="G16" s="78"/>
      <c r="H16" s="105"/>
      <c r="I16" s="188"/>
      <c r="J16" s="190"/>
      <c r="K16" s="63">
        <v>4</v>
      </c>
      <c r="L16" s="78"/>
      <c r="M16" s="78"/>
      <c r="N16" s="78"/>
    </row>
    <row r="17" spans="1:23" s="71" customFormat="1" ht="10.5" customHeight="1">
      <c r="A17" s="195">
        <v>6</v>
      </c>
      <c r="B17" s="162">
        <v>2</v>
      </c>
      <c r="C17" s="163"/>
      <c r="D17" s="106"/>
      <c r="E17" s="187">
        <v>4</v>
      </c>
      <c r="F17" s="189" t="s">
        <v>118</v>
      </c>
      <c r="G17" s="109">
        <v>1</v>
      </c>
      <c r="H17" s="105"/>
      <c r="I17" s="108"/>
      <c r="J17" s="113"/>
      <c r="L17" s="78"/>
      <c r="M17" s="78"/>
      <c r="N17" s="78"/>
    </row>
    <row r="18" spans="1:23" s="71" customFormat="1" ht="10.5" customHeight="1" thickBot="1">
      <c r="A18" s="196"/>
      <c r="B18" s="164">
        <v>11</v>
      </c>
      <c r="C18" s="165"/>
      <c r="D18" s="106"/>
      <c r="E18" s="188"/>
      <c r="F18" s="190"/>
      <c r="G18" s="63">
        <v>2</v>
      </c>
      <c r="H18" s="78"/>
      <c r="L18" s="78"/>
      <c r="Q18" s="187">
        <f>IF(O12="","", IF(O12&lt;2,M24,M12))</f>
        <v>8</v>
      </c>
      <c r="R18" s="189" t="str">
        <f>IF(O12="","", IF(O12&lt;2,N24,N12))</f>
        <v>Andris Pent, V-M</v>
      </c>
    </row>
    <row r="19" spans="1:23" s="71" customFormat="1" ht="10.5" customHeight="1" thickBot="1">
      <c r="A19" s="107"/>
      <c r="B19" s="78"/>
      <c r="C19" s="78"/>
      <c r="D19" s="106"/>
      <c r="E19" s="107"/>
      <c r="F19" s="102"/>
      <c r="G19" s="78"/>
      <c r="H19" s="78"/>
      <c r="L19" s="78"/>
      <c r="Q19" s="188"/>
      <c r="R19" s="190"/>
    </row>
    <row r="20" spans="1:23" s="71" customFormat="1" ht="10.5" customHeight="1">
      <c r="A20" s="195">
        <v>7</v>
      </c>
      <c r="B20" s="162">
        <v>1</v>
      </c>
      <c r="C20" s="163"/>
      <c r="D20" s="106"/>
      <c r="E20" s="187">
        <v>5</v>
      </c>
      <c r="F20" s="189" t="s">
        <v>119</v>
      </c>
      <c r="G20" s="63">
        <v>1</v>
      </c>
      <c r="H20" s="78"/>
      <c r="I20" s="108"/>
      <c r="J20" s="113"/>
      <c r="L20" s="78"/>
      <c r="M20" s="78"/>
      <c r="N20" s="105"/>
    </row>
    <row r="21" spans="1:23" s="71" customFormat="1" ht="10.5" customHeight="1" thickBot="1">
      <c r="A21" s="196"/>
      <c r="B21" s="164">
        <v>4</v>
      </c>
      <c r="C21" s="165"/>
      <c r="D21" s="106"/>
      <c r="E21" s="188"/>
      <c r="F21" s="190"/>
      <c r="G21" s="63">
        <v>1</v>
      </c>
      <c r="H21" s="105"/>
      <c r="I21" s="187">
        <f>IF(G20="","", IF(G20&lt;2,E23,E20))</f>
        <v>6</v>
      </c>
      <c r="J21" s="189" t="str">
        <f>IF(G20="","", IF(G20&lt;2,F23,F20))</f>
        <v>Sander Reemets, EMÜ</v>
      </c>
      <c r="K21" s="63">
        <v>0</v>
      </c>
      <c r="L21" s="78"/>
    </row>
    <row r="22" spans="1:23" s="71" customFormat="1" ht="10.5" customHeight="1" thickBot="1">
      <c r="A22" s="107"/>
      <c r="B22" s="78"/>
      <c r="C22" s="78"/>
      <c r="D22" s="106"/>
      <c r="E22" s="107"/>
      <c r="F22" s="102"/>
      <c r="G22" s="78"/>
      <c r="H22" s="105"/>
      <c r="I22" s="188"/>
      <c r="J22" s="190"/>
      <c r="K22" s="63">
        <v>0</v>
      </c>
      <c r="L22" s="78"/>
    </row>
    <row r="23" spans="1:23" s="71" customFormat="1" ht="10.5" customHeight="1">
      <c r="A23" s="195">
        <v>5</v>
      </c>
      <c r="B23" s="162"/>
      <c r="C23" s="163"/>
      <c r="D23" s="106"/>
      <c r="E23" s="187">
        <v>6</v>
      </c>
      <c r="F23" s="189" t="s">
        <v>120</v>
      </c>
      <c r="G23" s="63">
        <v>3</v>
      </c>
      <c r="H23" s="78"/>
      <c r="I23" s="108"/>
      <c r="J23" s="113"/>
      <c r="K23" s="105"/>
      <c r="M23" s="110"/>
      <c r="N23" s="78"/>
      <c r="O23" s="78"/>
      <c r="P23" s="78"/>
      <c r="Q23" s="78"/>
      <c r="R23" s="78"/>
      <c r="S23" s="78"/>
      <c r="T23" s="78"/>
      <c r="U23" s="78"/>
      <c r="V23" s="78"/>
      <c r="W23" s="78"/>
    </row>
    <row r="24" spans="1:23" s="71" customFormat="1" ht="10.5" customHeight="1" thickBot="1">
      <c r="A24" s="196"/>
      <c r="B24" s="164"/>
      <c r="C24" s="165"/>
      <c r="D24" s="106"/>
      <c r="E24" s="188"/>
      <c r="F24" s="190"/>
      <c r="G24" s="63">
        <v>4</v>
      </c>
      <c r="H24" s="78"/>
      <c r="M24" s="187">
        <f>IF(K21="","", IF(K21&lt;2,I27,I21))</f>
        <v>8</v>
      </c>
      <c r="N24" s="189" t="str">
        <f>IF(K21="","", IF(K21&lt;2,J27,J21))</f>
        <v>Andris Pent, V-M</v>
      </c>
      <c r="O24" s="63">
        <v>3</v>
      </c>
      <c r="P24" s="78"/>
      <c r="Q24" s="78"/>
      <c r="R24" s="78"/>
      <c r="S24" s="78"/>
      <c r="T24" s="78"/>
      <c r="U24" s="78"/>
      <c r="V24" s="78"/>
      <c r="W24" s="78"/>
    </row>
    <row r="25" spans="1:23" s="71" customFormat="1" ht="10.5" customHeight="1" thickBot="1">
      <c r="A25" s="107"/>
      <c r="B25" s="78"/>
      <c r="C25" s="78"/>
      <c r="D25" s="106"/>
      <c r="E25" s="107"/>
      <c r="F25" s="102"/>
      <c r="G25" s="78"/>
      <c r="H25" s="78"/>
      <c r="M25" s="188"/>
      <c r="N25" s="190"/>
      <c r="O25" s="63">
        <v>5</v>
      </c>
      <c r="P25" s="78"/>
      <c r="Q25" s="78"/>
      <c r="R25" s="78"/>
      <c r="S25" s="78"/>
      <c r="T25" s="78"/>
      <c r="U25" s="78"/>
      <c r="V25" s="78"/>
      <c r="W25" s="78"/>
    </row>
    <row r="26" spans="1:23" s="71" customFormat="1" ht="10.5" customHeight="1">
      <c r="A26" s="334">
        <v>3</v>
      </c>
      <c r="B26" s="162"/>
      <c r="C26" s="163"/>
      <c r="D26" s="106"/>
      <c r="E26" s="187">
        <v>7</v>
      </c>
      <c r="F26" s="189" t="s">
        <v>121</v>
      </c>
      <c r="G26" s="63">
        <v>0</v>
      </c>
      <c r="H26" s="78"/>
      <c r="I26" s="108"/>
      <c r="J26" s="113"/>
      <c r="K26" s="105"/>
      <c r="M26" s="110"/>
      <c r="N26" s="78"/>
      <c r="O26" s="78"/>
      <c r="P26" s="78"/>
      <c r="Q26" s="78"/>
      <c r="R26" s="78"/>
      <c r="S26" s="78"/>
      <c r="T26" s="78"/>
      <c r="U26" s="78"/>
      <c r="V26" s="78"/>
      <c r="W26" s="78"/>
    </row>
    <row r="27" spans="1:23" s="71" customFormat="1" ht="10.5" customHeight="1" thickBot="1">
      <c r="A27" s="335"/>
      <c r="B27" s="164"/>
      <c r="C27" s="165"/>
      <c r="D27" s="106"/>
      <c r="E27" s="188"/>
      <c r="F27" s="190"/>
      <c r="G27" s="63">
        <v>0</v>
      </c>
      <c r="H27" s="78"/>
      <c r="I27" s="187">
        <f>IF(G26="","", IF(G26&lt;2,E29,E26))</f>
        <v>8</v>
      </c>
      <c r="J27" s="189" t="str">
        <f>IF(G26="","", IF(G26&lt;2,F29,F26))</f>
        <v>Andris Pent, V-M</v>
      </c>
      <c r="K27" s="63">
        <v>4</v>
      </c>
      <c r="M27" s="110"/>
      <c r="N27" s="78"/>
      <c r="O27" s="78"/>
      <c r="P27" s="78"/>
      <c r="Q27" s="78"/>
      <c r="R27" s="78"/>
      <c r="S27" s="78"/>
      <c r="T27" s="78"/>
      <c r="U27" s="78"/>
      <c r="V27" s="78"/>
      <c r="W27" s="78"/>
    </row>
    <row r="28" spans="1:23" s="71" customFormat="1" ht="10.5" customHeight="1" thickBot="1">
      <c r="A28" s="336"/>
      <c r="B28" s="78"/>
      <c r="C28" s="78"/>
      <c r="D28" s="106"/>
      <c r="E28" s="107"/>
      <c r="F28" s="102"/>
      <c r="G28" s="78"/>
      <c r="H28" s="78"/>
      <c r="I28" s="188"/>
      <c r="J28" s="190"/>
      <c r="K28" s="63">
        <v>9</v>
      </c>
      <c r="M28" s="110"/>
      <c r="N28" s="78"/>
      <c r="O28" s="78"/>
      <c r="P28" s="78"/>
      <c r="Q28" s="78"/>
      <c r="R28" s="78"/>
      <c r="S28" s="78"/>
      <c r="T28" s="78"/>
      <c r="U28" s="78"/>
      <c r="V28" s="78"/>
      <c r="W28" s="78"/>
    </row>
    <row r="29" spans="1:23" s="71" customFormat="1" ht="10.5" customHeight="1">
      <c r="A29" s="334">
        <v>1</v>
      </c>
      <c r="B29" s="162"/>
      <c r="C29" s="163"/>
      <c r="D29" s="106"/>
      <c r="E29" s="187">
        <v>8</v>
      </c>
      <c r="F29" s="189" t="s">
        <v>122</v>
      </c>
      <c r="G29" s="63">
        <v>3</v>
      </c>
      <c r="H29" s="78"/>
      <c r="I29" s="108"/>
      <c r="J29" s="113"/>
      <c r="K29" s="105"/>
      <c r="M29" s="110"/>
      <c r="N29" s="78"/>
      <c r="O29" s="78"/>
      <c r="P29" s="78"/>
      <c r="Q29" s="78"/>
      <c r="R29" s="78"/>
      <c r="S29" s="78"/>
      <c r="T29" s="78"/>
      <c r="U29" s="78"/>
      <c r="V29" s="78"/>
      <c r="W29" s="78"/>
    </row>
    <row r="30" spans="1:23" s="71" customFormat="1" ht="10.5" customHeight="1" thickBot="1">
      <c r="A30" s="335"/>
      <c r="B30" s="164"/>
      <c r="C30" s="165"/>
      <c r="D30" s="106"/>
      <c r="E30" s="188"/>
      <c r="F30" s="190"/>
      <c r="G30" s="63">
        <v>3</v>
      </c>
      <c r="H30" s="78"/>
      <c r="I30" s="108"/>
      <c r="J30" s="113"/>
      <c r="K30" s="105"/>
      <c r="M30" s="110"/>
      <c r="N30" s="78"/>
      <c r="O30" s="78"/>
      <c r="P30" s="78"/>
      <c r="Q30" s="78"/>
      <c r="R30" s="78"/>
      <c r="S30" s="78"/>
      <c r="T30" s="78"/>
      <c r="U30" s="78"/>
      <c r="V30" s="78"/>
      <c r="W30" s="78"/>
    </row>
    <row r="31" spans="1:23" s="71" customFormat="1" ht="13.5" customHeight="1" thickBot="1">
      <c r="D31" s="111"/>
      <c r="E31" s="108"/>
      <c r="F31" s="101"/>
      <c r="G31" s="112"/>
      <c r="H31" s="112"/>
      <c r="I31" s="112"/>
      <c r="J31" s="112"/>
      <c r="K31" s="112"/>
      <c r="L31" s="112"/>
      <c r="M31" s="112"/>
      <c r="N31" s="112"/>
      <c r="O31" s="112"/>
      <c r="P31" s="105"/>
      <c r="Q31" s="105"/>
      <c r="R31" s="105"/>
      <c r="S31" s="105"/>
      <c r="T31" s="105"/>
      <c r="U31" s="105"/>
      <c r="V31" s="105"/>
      <c r="W31" s="105"/>
    </row>
    <row r="32" spans="1:23" s="71" customFormat="1" ht="10.5" customHeight="1" thickBot="1">
      <c r="D32" s="129"/>
      <c r="E32" s="130"/>
      <c r="F32" s="131"/>
      <c r="G32" s="132"/>
      <c r="H32" s="132"/>
      <c r="I32" s="132"/>
      <c r="J32" s="132"/>
      <c r="K32" s="132"/>
      <c r="L32" s="132"/>
      <c r="M32" s="132"/>
      <c r="N32" s="132"/>
      <c r="O32" s="132"/>
      <c r="P32" s="133"/>
      <c r="Q32" s="118"/>
      <c r="R32" s="118"/>
      <c r="S32" s="119"/>
      <c r="T32" s="105"/>
      <c r="U32" s="105"/>
      <c r="V32" s="105"/>
      <c r="W32" s="105"/>
    </row>
    <row r="33" spans="4:26" s="71" customFormat="1" ht="12" customHeight="1" thickBot="1">
      <c r="D33" s="134"/>
      <c r="E33" s="197" t="s">
        <v>41</v>
      </c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9"/>
      <c r="S33" s="135"/>
      <c r="T33" s="105"/>
      <c r="U33" s="105"/>
      <c r="V33" s="105"/>
      <c r="W33" s="105"/>
    </row>
    <row r="34" spans="4:26" s="71" customFormat="1" ht="11.25" customHeight="1">
      <c r="D34" s="134"/>
      <c r="E34" s="200" t="s">
        <v>39</v>
      </c>
      <c r="F34" s="201"/>
      <c r="G34" s="201"/>
      <c r="H34" s="201"/>
      <c r="I34" s="201"/>
      <c r="J34" s="202"/>
      <c r="K34" s="124"/>
      <c r="L34" s="122"/>
      <c r="M34" s="200" t="s">
        <v>40</v>
      </c>
      <c r="N34" s="201"/>
      <c r="O34" s="201"/>
      <c r="P34" s="201"/>
      <c r="Q34" s="201"/>
      <c r="R34" s="202"/>
      <c r="S34" s="135"/>
      <c r="T34" s="105"/>
      <c r="U34" s="105"/>
      <c r="V34" s="105"/>
      <c r="W34" s="105"/>
      <c r="X34" s="105"/>
      <c r="Y34" s="105"/>
      <c r="Z34" s="105"/>
    </row>
    <row r="35" spans="4:26" s="71" customFormat="1" ht="11.25" customHeight="1" thickBot="1">
      <c r="D35" s="134"/>
      <c r="E35" s="203"/>
      <c r="F35" s="204"/>
      <c r="G35" s="204"/>
      <c r="H35" s="204"/>
      <c r="I35" s="204"/>
      <c r="J35" s="205"/>
      <c r="K35" s="124"/>
      <c r="L35" s="122"/>
      <c r="M35" s="203"/>
      <c r="N35" s="204"/>
      <c r="O35" s="204"/>
      <c r="P35" s="204"/>
      <c r="Q35" s="204"/>
      <c r="R35" s="205"/>
      <c r="S35" s="136"/>
      <c r="T35" s="105"/>
      <c r="U35" s="105"/>
      <c r="V35" s="105"/>
      <c r="W35" s="105"/>
      <c r="X35" s="105"/>
      <c r="Y35" s="105"/>
      <c r="Z35" s="105"/>
    </row>
    <row r="36" spans="4:26" s="71" customFormat="1" ht="10.5" customHeight="1">
      <c r="D36" s="134"/>
      <c r="E36" s="121"/>
      <c r="F36" s="121"/>
      <c r="G36" s="121"/>
      <c r="H36" s="121"/>
      <c r="I36" s="121"/>
      <c r="J36" s="121"/>
      <c r="K36" s="121"/>
      <c r="L36" s="122"/>
      <c r="M36" s="121"/>
      <c r="N36" s="121"/>
      <c r="O36" s="121"/>
      <c r="P36" s="121"/>
      <c r="Q36" s="121"/>
      <c r="R36" s="121"/>
      <c r="S36" s="136"/>
      <c r="T36" s="105"/>
      <c r="U36" s="105"/>
      <c r="V36" s="105"/>
      <c r="W36" s="105"/>
      <c r="X36" s="105"/>
      <c r="Y36" s="105"/>
      <c r="Z36" s="105"/>
    </row>
    <row r="37" spans="4:26" ht="10.5" customHeight="1">
      <c r="D37" s="137"/>
      <c r="E37" s="187">
        <v>3</v>
      </c>
      <c r="F37" s="189" t="s">
        <v>117</v>
      </c>
      <c r="G37" s="166">
        <v>0</v>
      </c>
      <c r="H37" s="122"/>
      <c r="I37" s="122"/>
      <c r="J37" s="122"/>
      <c r="K37" s="122"/>
      <c r="L37" s="122"/>
      <c r="M37" s="187">
        <v>7</v>
      </c>
      <c r="N37" s="189" t="s">
        <v>121</v>
      </c>
      <c r="O37" s="166">
        <v>4</v>
      </c>
      <c r="P37" s="122"/>
      <c r="Q37" s="122"/>
      <c r="R37" s="122"/>
      <c r="S37" s="138"/>
    </row>
    <row r="38" spans="4:26" ht="10.5" customHeight="1">
      <c r="D38" s="137"/>
      <c r="E38" s="188"/>
      <c r="F38" s="190"/>
      <c r="G38" s="166">
        <v>0</v>
      </c>
      <c r="H38" s="122"/>
      <c r="I38" s="187">
        <f>IF(G37="","", IF(G37&lt;2,E40,E37))</f>
        <v>2</v>
      </c>
      <c r="J38" s="189" t="str">
        <f>IF(G37="","", IF(G37&lt;2,F40,F37))</f>
        <v>Mikk Sikkar, V-M</v>
      </c>
      <c r="K38" s="122"/>
      <c r="L38" s="122"/>
      <c r="M38" s="188"/>
      <c r="N38" s="190"/>
      <c r="O38" s="166">
        <v>5</v>
      </c>
      <c r="P38" s="122"/>
      <c r="Q38" s="187">
        <f>IF(O37="","", IF(O37&lt;2,M40,M37))</f>
        <v>7</v>
      </c>
      <c r="R38" s="332" t="str">
        <f>IF(O37="","", IF(O37&lt;2,N40,N37))</f>
        <v>Anvar Sild, Kadrina</v>
      </c>
      <c r="S38" s="138"/>
    </row>
    <row r="39" spans="4:26" ht="10.5" customHeight="1">
      <c r="D39" s="137"/>
      <c r="E39" s="122"/>
      <c r="F39" s="122"/>
      <c r="G39" s="139"/>
      <c r="H39" s="122"/>
      <c r="I39" s="188"/>
      <c r="J39" s="190"/>
      <c r="K39" s="122"/>
      <c r="L39" s="122"/>
      <c r="M39" s="122"/>
      <c r="N39" s="122"/>
      <c r="O39" s="139"/>
      <c r="P39" s="122"/>
      <c r="Q39" s="188"/>
      <c r="R39" s="333"/>
      <c r="S39" s="135"/>
    </row>
    <row r="40" spans="4:26" ht="10.5" customHeight="1" thickBot="1">
      <c r="D40" s="137"/>
      <c r="E40" s="187">
        <v>2</v>
      </c>
      <c r="F40" s="189" t="s">
        <v>116</v>
      </c>
      <c r="G40" s="166">
        <v>4</v>
      </c>
      <c r="H40" s="122"/>
      <c r="I40" s="122"/>
      <c r="J40" s="122"/>
      <c r="K40" s="122"/>
      <c r="L40" s="122"/>
      <c r="M40" s="187">
        <v>6</v>
      </c>
      <c r="N40" s="189" t="s">
        <v>120</v>
      </c>
      <c r="O40" s="166">
        <v>0</v>
      </c>
      <c r="P40" s="139"/>
      <c r="Q40" s="122"/>
      <c r="R40" s="122"/>
      <c r="S40" s="135"/>
      <c r="T40" s="84"/>
      <c r="U40" s="84"/>
      <c r="V40" s="84"/>
      <c r="W40" s="84"/>
    </row>
    <row r="41" spans="4:26" ht="10.5" customHeight="1">
      <c r="D41" s="137"/>
      <c r="E41" s="188"/>
      <c r="F41" s="190"/>
      <c r="G41" s="166">
        <v>8</v>
      </c>
      <c r="H41" s="139"/>
      <c r="I41" s="191" t="s">
        <v>42</v>
      </c>
      <c r="J41" s="192"/>
      <c r="K41" s="122"/>
      <c r="L41" s="122"/>
      <c r="M41" s="188"/>
      <c r="N41" s="190"/>
      <c r="O41" s="166">
        <v>3</v>
      </c>
      <c r="P41" s="139"/>
      <c r="Q41" s="191" t="s">
        <v>42</v>
      </c>
      <c r="R41" s="192"/>
      <c r="S41" s="138"/>
      <c r="T41" s="84"/>
      <c r="U41" s="84"/>
      <c r="V41" s="84"/>
      <c r="W41" s="84"/>
    </row>
    <row r="42" spans="4:26" ht="13.5" customHeight="1" thickBot="1">
      <c r="D42" s="137"/>
      <c r="E42" s="18"/>
      <c r="F42" s="19"/>
      <c r="G42" s="117"/>
      <c r="H42" s="3"/>
      <c r="I42" s="193"/>
      <c r="J42" s="194"/>
      <c r="K42" s="3"/>
      <c r="L42" s="3"/>
      <c r="M42" s="12"/>
      <c r="N42" s="16"/>
      <c r="O42" s="16"/>
      <c r="P42" s="12"/>
      <c r="Q42" s="193"/>
      <c r="R42" s="194"/>
      <c r="S42" s="156"/>
      <c r="T42" s="83"/>
      <c r="V42" s="84"/>
      <c r="W42" s="84"/>
      <c r="X42" s="84"/>
      <c r="Y42" s="84"/>
      <c r="Z42" s="84"/>
    </row>
    <row r="43" spans="4:26" ht="13.5" customHeight="1" thickBot="1">
      <c r="D43" s="140"/>
      <c r="E43" s="141"/>
      <c r="F43" s="142"/>
      <c r="G43" s="143"/>
      <c r="H43" s="2"/>
      <c r="I43" s="2"/>
      <c r="J43" s="157"/>
      <c r="K43" s="2"/>
      <c r="L43" s="2"/>
      <c r="M43" s="2"/>
      <c r="N43" s="144"/>
      <c r="O43" s="144"/>
      <c r="P43" s="2"/>
      <c r="Q43" s="2"/>
      <c r="R43" s="2"/>
      <c r="S43" s="125"/>
      <c r="T43" s="83"/>
      <c r="V43" s="84"/>
      <c r="W43" s="84"/>
      <c r="X43" s="84"/>
      <c r="Y43" s="84"/>
      <c r="Z43" s="84"/>
    </row>
    <row r="44" spans="4:26" ht="13.5" customHeight="1">
      <c r="D44" s="20"/>
      <c r="E44" s="18"/>
      <c r="F44" s="19"/>
      <c r="G44" s="117"/>
      <c r="H44" s="3"/>
      <c r="I44" s="3"/>
      <c r="J44" s="11"/>
      <c r="K44" s="3"/>
      <c r="L44" s="3"/>
      <c r="M44" s="3"/>
      <c r="N44" s="16"/>
      <c r="O44" s="16"/>
      <c r="P44" s="3"/>
      <c r="Q44" s="3"/>
      <c r="R44" s="3"/>
      <c r="S44" s="3"/>
      <c r="T44" s="83"/>
      <c r="V44" s="84"/>
      <c r="W44" s="84"/>
      <c r="X44" s="84"/>
      <c r="Y44" s="84"/>
      <c r="Z44" s="84"/>
    </row>
    <row r="45" spans="4:26" ht="12.75" customHeight="1">
      <c r="D45" s="20"/>
      <c r="E45" s="13"/>
      <c r="F45" s="14"/>
      <c r="G45" s="3"/>
      <c r="H45" s="3"/>
      <c r="I45" s="3"/>
      <c r="J45" s="3"/>
      <c r="K45" s="3"/>
      <c r="N45" s="6"/>
      <c r="O45" s="6"/>
      <c r="P45" s="59" t="s">
        <v>31</v>
      </c>
      <c r="S45" s="154" t="str">
        <f>Tiitelleht!A14</f>
        <v>Vello Aava</v>
      </c>
    </row>
    <row r="46" spans="4:26" ht="12.75" customHeight="1">
      <c r="P46" s="59" t="s">
        <v>32</v>
      </c>
      <c r="S46" s="154" t="str">
        <f>Tiitelleht!A18</f>
        <v>Simmo Säärits</v>
      </c>
    </row>
  </sheetData>
  <mergeCells count="65">
    <mergeCell ref="Q38:Q39"/>
    <mergeCell ref="R38:R39"/>
    <mergeCell ref="E40:E41"/>
    <mergeCell ref="F40:F41"/>
    <mergeCell ref="M40:M41"/>
    <mergeCell ref="N40:N41"/>
    <mergeCell ref="I41:J42"/>
    <mergeCell ref="Q41:R42"/>
    <mergeCell ref="E37:E38"/>
    <mergeCell ref="F37:F38"/>
    <mergeCell ref="M37:M38"/>
    <mergeCell ref="N37:N38"/>
    <mergeCell ref="I38:I39"/>
    <mergeCell ref="J38:J39"/>
    <mergeCell ref="A29:A30"/>
    <mergeCell ref="E29:E30"/>
    <mergeCell ref="F29:F30"/>
    <mergeCell ref="E33:R33"/>
    <mergeCell ref="E34:J35"/>
    <mergeCell ref="M34:R35"/>
    <mergeCell ref="A23:A24"/>
    <mergeCell ref="E23:E24"/>
    <mergeCell ref="F23:F24"/>
    <mergeCell ref="M24:M25"/>
    <mergeCell ref="N24:N25"/>
    <mergeCell ref="A26:A27"/>
    <mergeCell ref="E26:E27"/>
    <mergeCell ref="F26:F27"/>
    <mergeCell ref="I27:I28"/>
    <mergeCell ref="J27:J28"/>
    <mergeCell ref="A17:A18"/>
    <mergeCell ref="E17:E18"/>
    <mergeCell ref="F17:F18"/>
    <mergeCell ref="Q18:Q19"/>
    <mergeCell ref="R18:R19"/>
    <mergeCell ref="A20:A21"/>
    <mergeCell ref="E20:E21"/>
    <mergeCell ref="F20:F21"/>
    <mergeCell ref="I21:I22"/>
    <mergeCell ref="J21:J22"/>
    <mergeCell ref="A11:A12"/>
    <mergeCell ref="E11:E12"/>
    <mergeCell ref="F11:F12"/>
    <mergeCell ref="M12:M13"/>
    <mergeCell ref="N12:N13"/>
    <mergeCell ref="A14:A15"/>
    <mergeCell ref="E14:E15"/>
    <mergeCell ref="F14:F15"/>
    <mergeCell ref="I15:I16"/>
    <mergeCell ref="J15:J16"/>
    <mergeCell ref="A5:C6"/>
    <mergeCell ref="E5:G6"/>
    <mergeCell ref="I5:K6"/>
    <mergeCell ref="M5:O6"/>
    <mergeCell ref="A8:A9"/>
    <mergeCell ref="E8:E9"/>
    <mergeCell ref="F8:F9"/>
    <mergeCell ref="I9:I10"/>
    <mergeCell ref="J9:J10"/>
    <mergeCell ref="E1:Z1"/>
    <mergeCell ref="E2:Z2"/>
    <mergeCell ref="E3:Z3"/>
    <mergeCell ref="R4:R5"/>
    <mergeCell ref="S4:S5"/>
    <mergeCell ref="T4:T5"/>
  </mergeCells>
  <pageMargins left="0.24" right="0.17" top="0.26" bottom="0.22" header="0.26" footer="0.2"/>
  <pageSetup paperSize="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1:AG196"/>
  <sheetViews>
    <sheetView workbookViewId="0">
      <selection activeCell="U25" sqref="U25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9.140625" style="29"/>
    <col min="6" max="6" width="3.42578125" style="30" customWidth="1"/>
    <col min="7" max="7" width="3.42578125" style="31" customWidth="1"/>
    <col min="8" max="8" width="3.42578125" style="30" customWidth="1"/>
    <col min="9" max="9" width="3.42578125" style="31" customWidth="1"/>
    <col min="10" max="10" width="4.28515625" style="30" customWidth="1"/>
    <col min="11" max="11" width="3.42578125" style="31" customWidth="1"/>
    <col min="12" max="12" width="3.42578125" style="30" customWidth="1"/>
    <col min="13" max="13" width="3.42578125" style="31" customWidth="1"/>
    <col min="14" max="14" width="3.42578125" style="30" customWidth="1"/>
    <col min="15" max="15" width="3.42578125" style="31" customWidth="1"/>
    <col min="16" max="16" width="3.42578125" style="30" customWidth="1"/>
    <col min="17" max="17" width="3.42578125" style="31" customWidth="1"/>
    <col min="18" max="18" width="4.5703125" customWidth="1"/>
    <col min="19" max="19" width="3.85546875" customWidth="1"/>
    <col min="20" max="20" width="3.42578125" style="30" customWidth="1"/>
    <col min="21" max="21" width="3.42578125" style="31" customWidth="1"/>
    <col min="22" max="22" width="3.42578125" style="30" customWidth="1"/>
    <col min="23" max="23" width="4" style="31" customWidth="1"/>
    <col min="24" max="24" width="3.42578125" style="30" customWidth="1"/>
    <col min="25" max="25" width="3.42578125" style="31" customWidth="1"/>
    <col min="26" max="26" width="5.7109375" style="30" customWidth="1"/>
    <col min="27" max="27" width="9.7109375" style="31" customWidth="1"/>
    <col min="28" max="28" width="3.42578125" style="30" customWidth="1"/>
    <col min="29" max="29" width="3.42578125" style="31" customWidth="1"/>
    <col min="30" max="30" width="3.42578125" style="30" customWidth="1"/>
    <col min="31" max="31" width="2.7109375" style="31" customWidth="1"/>
    <col min="32" max="32" width="4.5703125" customWidth="1"/>
    <col min="33" max="33" width="8" customWidth="1"/>
  </cols>
  <sheetData>
    <row r="1" spans="2:33" ht="12.75">
      <c r="B1" s="289" t="str">
        <f>Tiitelleht!A2</f>
        <v>40. JAAN JAAGO MÄLESTUSVÕISTLUSED KREEKA-ROOMA JA  NAISTEMAADLUSES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2"/>
      <c r="AG1" s="22"/>
    </row>
    <row r="2" spans="2:33" ht="12.75">
      <c r="B2" s="289" t="str">
        <f>Tiitelleht!A6</f>
        <v>Luunja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3"/>
      <c r="AG2" s="23"/>
    </row>
    <row r="3" spans="2:33" s="24" customFormat="1" ht="15" customHeight="1">
      <c r="B3" s="290" t="str">
        <f>Tiitelleht!A10</f>
        <v>25.03.2017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3"/>
      <c r="AG3" s="23"/>
    </row>
    <row r="4" spans="2:33" s="24" customFormat="1" ht="2.25" customHeight="1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2:33" s="24" customFormat="1" ht="15" customHeight="1">
      <c r="B5" s="25"/>
      <c r="C5" s="26" t="s">
        <v>14</v>
      </c>
      <c r="D5" s="27">
        <v>85</v>
      </c>
      <c r="E5" s="28" t="s">
        <v>7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2:33" ht="3.75" customHeight="1" thickBot="1"/>
    <row r="7" spans="2:33" ht="14.25" customHeight="1">
      <c r="B7" s="266" t="s">
        <v>15</v>
      </c>
      <c r="C7" s="269" t="s">
        <v>16</v>
      </c>
      <c r="D7" s="272" t="s">
        <v>17</v>
      </c>
      <c r="E7" s="275" t="s">
        <v>18</v>
      </c>
      <c r="F7" s="229" t="s">
        <v>19</v>
      </c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62"/>
      <c r="Z7" s="32" t="s">
        <v>20</v>
      </c>
      <c r="AA7" s="259" t="s">
        <v>21</v>
      </c>
    </row>
    <row r="8" spans="2:33" ht="14.25" customHeight="1">
      <c r="B8" s="267"/>
      <c r="C8" s="270"/>
      <c r="D8" s="273"/>
      <c r="E8" s="276"/>
      <c r="F8" s="229" t="s">
        <v>22</v>
      </c>
      <c r="G8" s="230"/>
      <c r="H8" s="230"/>
      <c r="I8" s="262"/>
      <c r="J8" s="229" t="s">
        <v>23</v>
      </c>
      <c r="K8" s="230"/>
      <c r="L8" s="230"/>
      <c r="M8" s="262"/>
      <c r="N8" s="229" t="s">
        <v>24</v>
      </c>
      <c r="O8" s="230"/>
      <c r="P8" s="230"/>
      <c r="Q8" s="263"/>
      <c r="R8" s="229" t="s">
        <v>25</v>
      </c>
      <c r="S8" s="230"/>
      <c r="T8" s="230"/>
      <c r="U8" s="262"/>
      <c r="V8" s="229" t="s">
        <v>26</v>
      </c>
      <c r="W8" s="230"/>
      <c r="X8" s="230"/>
      <c r="Y8" s="263"/>
      <c r="Z8" s="36" t="s">
        <v>4</v>
      </c>
      <c r="AA8" s="260"/>
      <c r="AB8"/>
      <c r="AC8"/>
      <c r="AD8"/>
      <c r="AE8"/>
    </row>
    <row r="9" spans="2:33" ht="27" thickBot="1">
      <c r="B9" s="268"/>
      <c r="C9" s="271"/>
      <c r="D9" s="274"/>
      <c r="E9" s="277"/>
      <c r="F9" s="37"/>
      <c r="G9" s="38"/>
      <c r="H9" s="39" t="s">
        <v>27</v>
      </c>
      <c r="I9" s="39" t="s">
        <v>28</v>
      </c>
      <c r="J9" s="37"/>
      <c r="K9" s="38"/>
      <c r="L9" s="39" t="s">
        <v>27</v>
      </c>
      <c r="M9" s="39" t="s">
        <v>28</v>
      </c>
      <c r="N9" s="37"/>
      <c r="O9" s="38"/>
      <c r="P9" s="39" t="s">
        <v>27</v>
      </c>
      <c r="Q9" s="40" t="s">
        <v>28</v>
      </c>
      <c r="R9" s="37"/>
      <c r="S9" s="38"/>
      <c r="T9" s="39" t="s">
        <v>27</v>
      </c>
      <c r="U9" s="39" t="s">
        <v>28</v>
      </c>
      <c r="V9" s="37"/>
      <c r="W9" s="38"/>
      <c r="X9" s="39" t="s">
        <v>27</v>
      </c>
      <c r="Y9" s="40" t="s">
        <v>28</v>
      </c>
      <c r="Z9" s="41" t="s">
        <v>5</v>
      </c>
      <c r="AA9" s="261"/>
      <c r="AB9"/>
      <c r="AC9"/>
      <c r="AD9"/>
      <c r="AE9"/>
    </row>
    <row r="10" spans="2:33" ht="9.75" customHeight="1" thickBot="1">
      <c r="B10" s="42"/>
      <c r="C10" s="43" t="s">
        <v>29</v>
      </c>
      <c r="D10" s="44"/>
      <c r="E10" s="45"/>
      <c r="F10" s="46"/>
      <c r="G10" s="47"/>
      <c r="H10" s="48"/>
      <c r="I10" s="48"/>
      <c r="J10" s="46"/>
      <c r="K10" s="47"/>
      <c r="L10" s="48"/>
      <c r="M10" s="48"/>
      <c r="N10" s="46"/>
      <c r="O10" s="47"/>
      <c r="P10" s="48"/>
      <c r="Q10" s="48"/>
      <c r="R10" s="46"/>
      <c r="S10" s="47"/>
      <c r="T10" s="48"/>
      <c r="U10" s="48"/>
      <c r="V10" s="46"/>
      <c r="W10" s="47"/>
      <c r="X10" s="48"/>
      <c r="Y10" s="48"/>
      <c r="Z10" s="49"/>
      <c r="AA10" s="50"/>
      <c r="AB10"/>
      <c r="AC10"/>
      <c r="AD10"/>
      <c r="AE10"/>
    </row>
    <row r="11" spans="2:33" s="51" customFormat="1" ht="11.25" customHeight="1">
      <c r="B11" s="244">
        <v>1</v>
      </c>
      <c r="C11" s="246" t="s">
        <v>123</v>
      </c>
      <c r="D11" s="247"/>
      <c r="E11" s="248"/>
      <c r="F11" s="240">
        <v>2</v>
      </c>
      <c r="G11" s="52">
        <v>4</v>
      </c>
      <c r="H11" s="53"/>
      <c r="I11" s="283"/>
      <c r="J11" s="240">
        <v>5</v>
      </c>
      <c r="K11" s="52">
        <v>3</v>
      </c>
      <c r="L11" s="53"/>
      <c r="M11" s="283"/>
      <c r="N11" s="257">
        <v>4</v>
      </c>
      <c r="O11" s="54">
        <v>3</v>
      </c>
      <c r="P11" s="55"/>
      <c r="Q11" s="288"/>
      <c r="R11" s="240">
        <v>3</v>
      </c>
      <c r="S11" s="52">
        <v>3</v>
      </c>
      <c r="T11" s="53"/>
      <c r="U11" s="283"/>
      <c r="V11" s="257" t="s">
        <v>30</v>
      </c>
      <c r="W11" s="285"/>
      <c r="X11" s="285"/>
      <c r="Y11" s="286"/>
      <c r="Z11" s="56">
        <f>G11+K11+O11+S11</f>
        <v>13</v>
      </c>
      <c r="AA11" s="235">
        <v>1</v>
      </c>
      <c r="AB11"/>
      <c r="AC11"/>
    </row>
    <row r="12" spans="2:33" s="51" customFormat="1" ht="11.25" customHeight="1" thickBot="1">
      <c r="B12" s="244"/>
      <c r="C12" s="249"/>
      <c r="D12" s="250"/>
      <c r="E12" s="251"/>
      <c r="F12" s="241"/>
      <c r="G12" s="57">
        <v>8</v>
      </c>
      <c r="H12" s="58"/>
      <c r="I12" s="284"/>
      <c r="J12" s="241"/>
      <c r="K12" s="57">
        <v>4</v>
      </c>
      <c r="L12" s="58"/>
      <c r="M12" s="284"/>
      <c r="N12" s="241"/>
      <c r="O12" s="57">
        <v>5</v>
      </c>
      <c r="P12" s="58"/>
      <c r="Q12" s="284"/>
      <c r="R12" s="241"/>
      <c r="S12" s="57">
        <v>1</v>
      </c>
      <c r="T12" s="58"/>
      <c r="U12" s="284"/>
      <c r="V12" s="241"/>
      <c r="W12" s="255"/>
      <c r="X12" s="255"/>
      <c r="Y12" s="287"/>
      <c r="Z12" s="56">
        <f>G12+K12+O12+S12</f>
        <v>18</v>
      </c>
      <c r="AA12" s="236"/>
      <c r="AB12"/>
      <c r="AC12"/>
    </row>
    <row r="13" spans="2:33" s="51" customFormat="1" ht="11.25" customHeight="1">
      <c r="B13" s="256">
        <v>2</v>
      </c>
      <c r="C13" s="246" t="s">
        <v>124</v>
      </c>
      <c r="D13" s="247"/>
      <c r="E13" s="248"/>
      <c r="F13" s="257">
        <v>1</v>
      </c>
      <c r="G13" s="54">
        <v>0</v>
      </c>
      <c r="H13" s="55"/>
      <c r="I13" s="288"/>
      <c r="J13" s="240">
        <v>3</v>
      </c>
      <c r="K13" s="52">
        <v>0</v>
      </c>
      <c r="L13" s="53"/>
      <c r="M13" s="283"/>
      <c r="N13" s="240">
        <v>5</v>
      </c>
      <c r="O13" s="52">
        <v>0</v>
      </c>
      <c r="P13" s="53"/>
      <c r="Q13" s="283"/>
      <c r="R13" s="257" t="s">
        <v>30</v>
      </c>
      <c r="S13" s="285"/>
      <c r="T13" s="285"/>
      <c r="U13" s="286"/>
      <c r="V13" s="240">
        <v>4</v>
      </c>
      <c r="W13" s="52">
        <v>0</v>
      </c>
      <c r="X13" s="53"/>
      <c r="Y13" s="283"/>
      <c r="Z13" s="56">
        <f>G13+K13+O13+W13</f>
        <v>0</v>
      </c>
      <c r="AA13" s="235">
        <v>5</v>
      </c>
      <c r="AB13"/>
      <c r="AC13"/>
    </row>
    <row r="14" spans="2:33" s="51" customFormat="1" ht="11.25" customHeight="1" thickBot="1">
      <c r="B14" s="245"/>
      <c r="C14" s="249"/>
      <c r="D14" s="250"/>
      <c r="E14" s="251"/>
      <c r="F14" s="241"/>
      <c r="G14" s="57">
        <v>0</v>
      </c>
      <c r="H14" s="58"/>
      <c r="I14" s="284"/>
      <c r="J14" s="241"/>
      <c r="K14" s="57">
        <v>0</v>
      </c>
      <c r="L14" s="58"/>
      <c r="M14" s="284"/>
      <c r="N14" s="241"/>
      <c r="O14" s="57">
        <v>0</v>
      </c>
      <c r="P14" s="58"/>
      <c r="Q14" s="284"/>
      <c r="R14" s="241"/>
      <c r="S14" s="255"/>
      <c r="T14" s="255"/>
      <c r="U14" s="287"/>
      <c r="V14" s="241"/>
      <c r="W14" s="57">
        <v>0</v>
      </c>
      <c r="X14" s="58"/>
      <c r="Y14" s="284"/>
      <c r="Z14" s="56">
        <f>G14+K14+O14+W14</f>
        <v>0</v>
      </c>
      <c r="AA14" s="236"/>
      <c r="AB14"/>
      <c r="AC14"/>
    </row>
    <row r="15" spans="2:33" s="51" customFormat="1" ht="11.25" customHeight="1">
      <c r="B15" s="244">
        <v>3</v>
      </c>
      <c r="C15" s="246" t="s">
        <v>125</v>
      </c>
      <c r="D15" s="247"/>
      <c r="E15" s="248"/>
      <c r="F15" s="240">
        <v>4</v>
      </c>
      <c r="G15" s="52">
        <v>4</v>
      </c>
      <c r="H15" s="53"/>
      <c r="I15" s="283"/>
      <c r="J15" s="254">
        <v>2</v>
      </c>
      <c r="K15" s="52">
        <v>4</v>
      </c>
      <c r="L15" s="53"/>
      <c r="M15" s="283"/>
      <c r="N15" s="257" t="s">
        <v>30</v>
      </c>
      <c r="O15" s="285"/>
      <c r="P15" s="285"/>
      <c r="Q15" s="286"/>
      <c r="R15" s="254">
        <v>1</v>
      </c>
      <c r="S15" s="52">
        <v>0</v>
      </c>
      <c r="T15" s="53"/>
      <c r="U15" s="283"/>
      <c r="V15" s="240">
        <v>5</v>
      </c>
      <c r="W15" s="52">
        <v>4</v>
      </c>
      <c r="X15" s="53"/>
      <c r="Y15" s="283"/>
      <c r="Z15" s="56">
        <f>G15+K15+S15+W15</f>
        <v>12</v>
      </c>
      <c r="AA15" s="235">
        <v>2</v>
      </c>
      <c r="AB15"/>
      <c r="AC15"/>
    </row>
    <row r="16" spans="2:33" s="51" customFormat="1" ht="11.25" customHeight="1" thickBot="1">
      <c r="B16" s="245"/>
      <c r="C16" s="249"/>
      <c r="D16" s="250"/>
      <c r="E16" s="251"/>
      <c r="F16" s="241"/>
      <c r="G16" s="57">
        <v>4</v>
      </c>
      <c r="H16" s="58" t="s">
        <v>167</v>
      </c>
      <c r="I16" s="284"/>
      <c r="J16" s="255"/>
      <c r="K16" s="57">
        <v>6</v>
      </c>
      <c r="L16" s="58" t="s">
        <v>167</v>
      </c>
      <c r="M16" s="284"/>
      <c r="N16" s="241"/>
      <c r="O16" s="255"/>
      <c r="P16" s="255"/>
      <c r="Q16" s="287"/>
      <c r="R16" s="255"/>
      <c r="S16" s="57">
        <v>0</v>
      </c>
      <c r="T16" s="58"/>
      <c r="U16" s="284"/>
      <c r="V16" s="241"/>
      <c r="W16" s="57">
        <v>6</v>
      </c>
      <c r="X16" s="58" t="s">
        <v>167</v>
      </c>
      <c r="Y16" s="284"/>
      <c r="Z16" s="56">
        <f>G16+K16+S16+W16</f>
        <v>16</v>
      </c>
      <c r="AA16" s="236"/>
      <c r="AB16"/>
      <c r="AC16"/>
    </row>
    <row r="17" spans="2:31" s="51" customFormat="1" ht="11.25" customHeight="1">
      <c r="B17" s="244">
        <v>4</v>
      </c>
      <c r="C17" s="246" t="s">
        <v>126</v>
      </c>
      <c r="D17" s="247"/>
      <c r="E17" s="248"/>
      <c r="F17" s="240">
        <v>3</v>
      </c>
      <c r="G17" s="52">
        <v>0</v>
      </c>
      <c r="H17" s="53"/>
      <c r="I17" s="283"/>
      <c r="J17" s="257" t="s">
        <v>30</v>
      </c>
      <c r="K17" s="285"/>
      <c r="L17" s="285"/>
      <c r="M17" s="286"/>
      <c r="N17" s="240">
        <v>1</v>
      </c>
      <c r="O17" s="52">
        <v>1</v>
      </c>
      <c r="P17" s="53"/>
      <c r="Q17" s="283"/>
      <c r="R17" s="254">
        <v>5</v>
      </c>
      <c r="S17" s="52">
        <v>0</v>
      </c>
      <c r="T17" s="53"/>
      <c r="U17" s="283"/>
      <c r="V17" s="240">
        <v>2</v>
      </c>
      <c r="W17" s="52">
        <v>5</v>
      </c>
      <c r="X17" s="53"/>
      <c r="Y17" s="283"/>
      <c r="Z17" s="56">
        <f>G17+O17+S17+W17</f>
        <v>6</v>
      </c>
      <c r="AA17" s="235">
        <v>4</v>
      </c>
      <c r="AB17"/>
      <c r="AC17"/>
    </row>
    <row r="18" spans="2:31" s="51" customFormat="1" ht="11.25" customHeight="1" thickBot="1">
      <c r="B18" s="245"/>
      <c r="C18" s="249"/>
      <c r="D18" s="250"/>
      <c r="E18" s="251"/>
      <c r="F18" s="241"/>
      <c r="G18" s="57">
        <v>1</v>
      </c>
      <c r="H18" s="58"/>
      <c r="I18" s="284"/>
      <c r="J18" s="241"/>
      <c r="K18" s="255"/>
      <c r="L18" s="255"/>
      <c r="M18" s="287"/>
      <c r="N18" s="241"/>
      <c r="O18" s="57">
        <v>1</v>
      </c>
      <c r="P18" s="58"/>
      <c r="Q18" s="284"/>
      <c r="R18" s="255"/>
      <c r="S18" s="57">
        <v>1</v>
      </c>
      <c r="T18" s="58"/>
      <c r="U18" s="284"/>
      <c r="V18" s="241"/>
      <c r="W18" s="57">
        <v>0</v>
      </c>
      <c r="X18" s="58"/>
      <c r="Y18" s="284"/>
      <c r="Z18" s="56">
        <f>G18+O18+S18+W18</f>
        <v>3</v>
      </c>
      <c r="AA18" s="236"/>
      <c r="AB18"/>
      <c r="AC18"/>
    </row>
    <row r="19" spans="2:31" s="51" customFormat="1" ht="11.25" customHeight="1">
      <c r="B19" s="244">
        <v>5</v>
      </c>
      <c r="C19" s="246" t="s">
        <v>127</v>
      </c>
      <c r="D19" s="247"/>
      <c r="E19" s="248"/>
      <c r="F19" s="257" t="s">
        <v>30</v>
      </c>
      <c r="G19" s="285"/>
      <c r="H19" s="285"/>
      <c r="I19" s="286"/>
      <c r="J19" s="254">
        <v>1</v>
      </c>
      <c r="K19" s="52">
        <v>1</v>
      </c>
      <c r="L19" s="53"/>
      <c r="M19" s="283"/>
      <c r="N19" s="240">
        <v>2</v>
      </c>
      <c r="O19" s="52">
        <v>5</v>
      </c>
      <c r="P19" s="53"/>
      <c r="Q19" s="283"/>
      <c r="R19" s="254">
        <v>4</v>
      </c>
      <c r="S19" s="52">
        <v>4</v>
      </c>
      <c r="T19" s="53"/>
      <c r="U19" s="283"/>
      <c r="V19" s="240">
        <v>3</v>
      </c>
      <c r="W19" s="52">
        <v>0</v>
      </c>
      <c r="X19" s="53"/>
      <c r="Y19" s="283"/>
      <c r="Z19" s="56">
        <f>K19+O19+S19+W19</f>
        <v>10</v>
      </c>
      <c r="AA19" s="235">
        <v>3</v>
      </c>
      <c r="AB19"/>
      <c r="AC19"/>
    </row>
    <row r="20" spans="2:31" s="51" customFormat="1" ht="11.25" customHeight="1" thickBot="1">
      <c r="B20" s="245"/>
      <c r="C20" s="249"/>
      <c r="D20" s="250"/>
      <c r="E20" s="251"/>
      <c r="F20" s="241"/>
      <c r="G20" s="255"/>
      <c r="H20" s="255"/>
      <c r="I20" s="287"/>
      <c r="J20" s="255"/>
      <c r="K20" s="57">
        <v>1</v>
      </c>
      <c r="L20" s="58"/>
      <c r="M20" s="284"/>
      <c r="N20" s="241"/>
      <c r="O20" s="57">
        <v>0</v>
      </c>
      <c r="P20" s="58"/>
      <c r="Q20" s="284"/>
      <c r="R20" s="255"/>
      <c r="S20" s="57">
        <v>6</v>
      </c>
      <c r="T20" s="58" t="s">
        <v>167</v>
      </c>
      <c r="U20" s="284"/>
      <c r="V20" s="241"/>
      <c r="W20" s="57">
        <v>4</v>
      </c>
      <c r="X20" s="58"/>
      <c r="Y20" s="284"/>
      <c r="Z20" s="56">
        <f>K20+O20+S20+W20</f>
        <v>11</v>
      </c>
      <c r="AA20" s="236"/>
      <c r="AB20" s="30"/>
      <c r="AC20" s="31"/>
      <c r="AD20"/>
      <c r="AE20"/>
    </row>
    <row r="21" spans="2:31" ht="11.25" customHeight="1">
      <c r="C21" s="3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AD21"/>
      <c r="AE21"/>
    </row>
    <row r="22" spans="2:31" ht="14.25" customHeight="1">
      <c r="C22" s="60" t="s">
        <v>31</v>
      </c>
      <c r="D22" s="237" t="str">
        <f>Tiitelleht!A14</f>
        <v>Vello Aava</v>
      </c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9"/>
      <c r="AD22"/>
      <c r="AE22"/>
    </row>
    <row r="23" spans="2:31" ht="15" customHeight="1">
      <c r="C23" s="60" t="s">
        <v>32</v>
      </c>
      <c r="D23" s="237" t="str">
        <f>Tiitelleht!A18</f>
        <v>Simmo Säärits</v>
      </c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9"/>
      <c r="AD23"/>
      <c r="AE23"/>
    </row>
    <row r="24" spans="2:31">
      <c r="AD24"/>
      <c r="AE24"/>
    </row>
    <row r="25" spans="2:31">
      <c r="AD25"/>
      <c r="AE25"/>
    </row>
    <row r="26" spans="2:31">
      <c r="AD26"/>
      <c r="AE26"/>
    </row>
    <row r="38" spans="2:31" ht="44.25" customHeight="1"/>
    <row r="39" spans="2:31">
      <c r="B39" s="61" t="str">
        <f>B1</f>
        <v>40. JAAN JAAGO MÄLESTUSVÕISTLUSED KREEKA-ROOMA JA  NAISTEMAADLUSES</v>
      </c>
    </row>
    <row r="40" spans="2:31">
      <c r="B40" s="62" t="str">
        <f>B2</f>
        <v>Luunja</v>
      </c>
    </row>
    <row r="41" spans="2:31">
      <c r="B41" s="62" t="str">
        <f>B3</f>
        <v>25.03.2017</v>
      </c>
    </row>
    <row r="42" spans="2:31">
      <c r="B42" s="62"/>
    </row>
    <row r="43" spans="2:31" ht="15">
      <c r="C43" s="26" t="s">
        <v>14</v>
      </c>
      <c r="D43" s="63">
        <f>D5</f>
        <v>85</v>
      </c>
      <c r="E43" s="64" t="s">
        <v>7</v>
      </c>
      <c r="G43" s="231" t="s">
        <v>13</v>
      </c>
      <c r="H43" s="232"/>
      <c r="I43" s="232"/>
      <c r="J43" s="232"/>
      <c r="K43" s="232"/>
      <c r="L43" s="232"/>
      <c r="M43" s="232"/>
      <c r="N43" s="232"/>
      <c r="O43" s="233"/>
    </row>
    <row r="44" spans="2:31">
      <c r="C44" s="234"/>
      <c r="D44" s="234"/>
      <c r="E44" s="234"/>
    </row>
    <row r="45" spans="2:31" ht="15.75">
      <c r="B45" s="66">
        <f>B11</f>
        <v>1</v>
      </c>
      <c r="C45" s="226" t="str">
        <f>C11</f>
        <v>Richard Karelson, Nelson</v>
      </c>
      <c r="D45" s="227"/>
      <c r="E45" s="228"/>
      <c r="F45" s="229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62"/>
      <c r="Y45" s="229"/>
      <c r="Z45" s="230"/>
      <c r="AA45" s="262"/>
      <c r="AB45" s="281"/>
      <c r="AC45" s="282"/>
      <c r="AD45" s="69"/>
      <c r="AE45"/>
    </row>
    <row r="46" spans="2:31" ht="15.75">
      <c r="B46" s="70">
        <f>B13</f>
        <v>2</v>
      </c>
      <c r="C46" s="226" t="str">
        <f>C13</f>
        <v>Gregor Naatan Soone, Aberg</v>
      </c>
      <c r="D46" s="227"/>
      <c r="E46" s="228"/>
      <c r="F46" s="229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62"/>
      <c r="Y46" s="229"/>
      <c r="Z46" s="230"/>
      <c r="AA46" s="262"/>
      <c r="AB46" s="281"/>
      <c r="AC46" s="282"/>
      <c r="AD46" s="69"/>
      <c r="AE46"/>
    </row>
    <row r="47" spans="2:31">
      <c r="B47" s="71"/>
      <c r="C47" s="169"/>
      <c r="D47" s="169"/>
      <c r="E47" s="169"/>
      <c r="S47" s="30"/>
      <c r="T47" s="31"/>
      <c r="U47" s="30"/>
      <c r="V47" s="31"/>
      <c r="W47" s="30"/>
      <c r="X47" s="31"/>
      <c r="Y47" s="30"/>
      <c r="Z47" s="31"/>
      <c r="AA47" s="30"/>
      <c r="AB47" s="31"/>
      <c r="AC47"/>
      <c r="AD47"/>
      <c r="AE47"/>
    </row>
    <row r="48" spans="2:31" ht="15.75">
      <c r="B48" s="66">
        <f>B15</f>
        <v>3</v>
      </c>
      <c r="C48" s="226" t="str">
        <f>C15</f>
        <v>Martin Timberg, Leo</v>
      </c>
      <c r="D48" s="227"/>
      <c r="E48" s="228"/>
      <c r="F48" s="229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62"/>
      <c r="Y48" s="229"/>
      <c r="Z48" s="230"/>
      <c r="AA48" s="262"/>
      <c r="AB48" s="281"/>
      <c r="AC48" s="282"/>
      <c r="AD48" s="69"/>
      <c r="AE48"/>
    </row>
    <row r="49" spans="2:31" ht="15.75">
      <c r="B49" s="70">
        <f>B17</f>
        <v>4</v>
      </c>
      <c r="C49" s="226" t="str">
        <f>C17</f>
        <v>Jakko Raik, Kadrina</v>
      </c>
      <c r="D49" s="227"/>
      <c r="E49" s="228"/>
      <c r="F49" s="229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62"/>
      <c r="Y49" s="229"/>
      <c r="Z49" s="230"/>
      <c r="AA49" s="262"/>
      <c r="AB49" s="281"/>
      <c r="AC49" s="282"/>
      <c r="AD49" s="69"/>
      <c r="AE49"/>
    </row>
    <row r="50" spans="2:31">
      <c r="C50" s="170"/>
      <c r="D50" s="170"/>
      <c r="E50" s="171"/>
    </row>
    <row r="51" spans="2:31">
      <c r="B51" s="60">
        <v>5</v>
      </c>
      <c r="C51" s="226" t="str">
        <f>C19</f>
        <v>Allan Deivid Sevtsov, Leo</v>
      </c>
      <c r="D51" s="227"/>
      <c r="E51" s="228"/>
      <c r="G51" s="31" t="s">
        <v>34</v>
      </c>
    </row>
    <row r="76" spans="2:15">
      <c r="B76" s="61" t="str">
        <f>B1</f>
        <v>40. JAAN JAAGO MÄLESTUSVÕISTLUSED KREEKA-ROOMA JA  NAISTEMAADLUSES</v>
      </c>
    </row>
    <row r="77" spans="2:15">
      <c r="B77" s="62" t="str">
        <f>B2</f>
        <v>Luunja</v>
      </c>
    </row>
    <row r="78" spans="2:15">
      <c r="B78" s="62" t="str">
        <f>B3</f>
        <v>25.03.2017</v>
      </c>
    </row>
    <row r="79" spans="2:15">
      <c r="B79" s="62"/>
    </row>
    <row r="80" spans="2:15" ht="15">
      <c r="C80" s="26" t="s">
        <v>14</v>
      </c>
      <c r="D80" s="63">
        <f>D5</f>
        <v>85</v>
      </c>
      <c r="E80" s="64" t="s">
        <v>7</v>
      </c>
      <c r="G80" s="231" t="s">
        <v>12</v>
      </c>
      <c r="H80" s="232"/>
      <c r="I80" s="232"/>
      <c r="J80" s="232"/>
      <c r="K80" s="232"/>
      <c r="L80" s="232"/>
      <c r="M80" s="232"/>
      <c r="N80" s="232"/>
      <c r="O80" s="233"/>
    </row>
    <row r="81" spans="2:31">
      <c r="C81" s="234"/>
      <c r="D81" s="234"/>
      <c r="E81" s="234"/>
    </row>
    <row r="82" spans="2:31" ht="15.75">
      <c r="B82" s="66">
        <f>B19</f>
        <v>5</v>
      </c>
      <c r="C82" s="226" t="str">
        <f>C19</f>
        <v>Allan Deivid Sevtsov, Leo</v>
      </c>
      <c r="D82" s="227"/>
      <c r="E82" s="228"/>
      <c r="F82" s="229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62"/>
      <c r="Y82" s="229"/>
      <c r="Z82" s="230"/>
      <c r="AA82" s="262"/>
      <c r="AB82" s="281"/>
      <c r="AC82" s="282"/>
      <c r="AD82" s="69"/>
      <c r="AE82"/>
    </row>
    <row r="83" spans="2:31" ht="15.75">
      <c r="B83" s="70">
        <f>B11</f>
        <v>1</v>
      </c>
      <c r="C83" s="226" t="str">
        <f>C11</f>
        <v>Richard Karelson, Nelson</v>
      </c>
      <c r="D83" s="227"/>
      <c r="E83" s="228"/>
      <c r="F83" s="229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62"/>
      <c r="Y83" s="229"/>
      <c r="Z83" s="230"/>
      <c r="AA83" s="262"/>
      <c r="AB83" s="281"/>
      <c r="AC83" s="282"/>
      <c r="AD83" s="69"/>
      <c r="AE83"/>
    </row>
    <row r="84" spans="2:31">
      <c r="B84" s="71"/>
      <c r="C84" s="169"/>
      <c r="D84" s="169"/>
      <c r="E84" s="169"/>
      <c r="T84" s="31"/>
      <c r="U84" s="30"/>
      <c r="V84" s="31"/>
      <c r="W84" s="30"/>
      <c r="X84" s="31"/>
      <c r="Y84" s="30"/>
      <c r="Z84" s="31"/>
      <c r="AA84" s="30"/>
      <c r="AB84" s="31"/>
      <c r="AC84"/>
      <c r="AD84"/>
      <c r="AE84"/>
    </row>
    <row r="85" spans="2:31" ht="15.75">
      <c r="B85" s="66">
        <f>B46</f>
        <v>2</v>
      </c>
      <c r="C85" s="226" t="str">
        <f>C46</f>
        <v>Gregor Naatan Soone, Aberg</v>
      </c>
      <c r="D85" s="227"/>
      <c r="E85" s="228"/>
      <c r="F85" s="229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62"/>
      <c r="Y85" s="229"/>
      <c r="Z85" s="230"/>
      <c r="AA85" s="262"/>
      <c r="AB85" s="281"/>
      <c r="AC85" s="282"/>
      <c r="AD85" s="69"/>
      <c r="AE85"/>
    </row>
    <row r="86" spans="2:31" ht="15.75">
      <c r="B86" s="70">
        <f>B48</f>
        <v>3</v>
      </c>
      <c r="C86" s="226" t="str">
        <f>C48</f>
        <v>Martin Timberg, Leo</v>
      </c>
      <c r="D86" s="227"/>
      <c r="E86" s="228"/>
      <c r="F86" s="229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62"/>
      <c r="Y86" s="229"/>
      <c r="Z86" s="230"/>
      <c r="AA86" s="262"/>
      <c r="AB86" s="281"/>
      <c r="AC86" s="282"/>
      <c r="AD86" s="69"/>
      <c r="AE86"/>
    </row>
    <row r="87" spans="2:31">
      <c r="C87" s="170"/>
      <c r="D87" s="170"/>
      <c r="E87" s="171"/>
    </row>
    <row r="88" spans="2:31">
      <c r="B88" s="60">
        <v>4</v>
      </c>
      <c r="C88" s="226" t="str">
        <f>C17</f>
        <v>Jakko Raik, Kadrina</v>
      </c>
      <c r="D88" s="227"/>
      <c r="E88" s="228"/>
      <c r="G88" s="31" t="s">
        <v>34</v>
      </c>
    </row>
    <row r="110" spans="2:2" ht="18.75" customHeight="1"/>
    <row r="111" spans="2:2">
      <c r="B111" s="61" t="str">
        <f>B1</f>
        <v>40. JAAN JAAGO MÄLESTUSVÕISTLUSED KREEKA-ROOMA JA  NAISTEMAADLUSES</v>
      </c>
    </row>
    <row r="112" spans="2:2">
      <c r="B112" s="62" t="str">
        <f>B2</f>
        <v>Luunja</v>
      </c>
    </row>
    <row r="113" spans="2:31">
      <c r="B113" s="62" t="str">
        <f>B3</f>
        <v>25.03.2017</v>
      </c>
    </row>
    <row r="114" spans="2:31">
      <c r="B114" s="62"/>
    </row>
    <row r="115" spans="2:31" ht="15">
      <c r="C115" s="26" t="s">
        <v>14</v>
      </c>
      <c r="D115" s="63">
        <f>D5</f>
        <v>85</v>
      </c>
      <c r="E115" s="64" t="s">
        <v>7</v>
      </c>
      <c r="G115" s="231" t="s">
        <v>9</v>
      </c>
      <c r="H115" s="232"/>
      <c r="I115" s="232"/>
      <c r="J115" s="232"/>
      <c r="K115" s="232"/>
      <c r="L115" s="232"/>
      <c r="M115" s="232"/>
      <c r="N115" s="232"/>
      <c r="O115" s="233"/>
    </row>
    <row r="116" spans="2:31">
      <c r="C116" s="234"/>
      <c r="D116" s="234"/>
      <c r="E116" s="234"/>
    </row>
    <row r="117" spans="2:31" ht="15.75">
      <c r="B117" s="66">
        <f>B49</f>
        <v>4</v>
      </c>
      <c r="C117" s="226" t="str">
        <f>C49</f>
        <v>Jakko Raik, Kadrina</v>
      </c>
      <c r="D117" s="227"/>
      <c r="E117" s="228"/>
      <c r="F117" s="229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  <c r="R117" s="230"/>
      <c r="S117" s="230"/>
      <c r="T117" s="230"/>
      <c r="U117" s="230"/>
      <c r="V117" s="230"/>
      <c r="W117" s="230"/>
      <c r="X117" s="262"/>
      <c r="Y117" s="229"/>
      <c r="Z117" s="230"/>
      <c r="AA117" s="262"/>
      <c r="AB117" s="281"/>
      <c r="AC117" s="282"/>
      <c r="AD117" s="69"/>
      <c r="AE117"/>
    </row>
    <row r="118" spans="2:31" ht="15.75">
      <c r="B118" s="70">
        <f>B83</f>
        <v>1</v>
      </c>
      <c r="C118" s="226" t="str">
        <f>C83</f>
        <v>Richard Karelson, Nelson</v>
      </c>
      <c r="D118" s="227"/>
      <c r="E118" s="228"/>
      <c r="F118" s="229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  <c r="S118" s="230"/>
      <c r="T118" s="230"/>
      <c r="U118" s="230"/>
      <c r="V118" s="230"/>
      <c r="W118" s="230"/>
      <c r="X118" s="262"/>
      <c r="Y118" s="229"/>
      <c r="Z118" s="230"/>
      <c r="AA118" s="262"/>
      <c r="AB118" s="281"/>
      <c r="AC118" s="282"/>
      <c r="AD118" s="69"/>
      <c r="AE118"/>
    </row>
    <row r="119" spans="2:31">
      <c r="B119" s="71"/>
      <c r="C119" s="169"/>
      <c r="D119" s="169"/>
      <c r="E119" s="169"/>
      <c r="T119" s="31"/>
      <c r="U119" s="30"/>
      <c r="V119" s="31"/>
      <c r="W119" s="30"/>
      <c r="X119" s="31"/>
      <c r="Y119" s="30"/>
      <c r="Z119" s="31"/>
      <c r="AA119" s="30"/>
      <c r="AB119" s="31"/>
      <c r="AC119"/>
      <c r="AD119"/>
      <c r="AE119"/>
    </row>
    <row r="120" spans="2:31" ht="15.75">
      <c r="B120" s="66">
        <f>B85</f>
        <v>2</v>
      </c>
      <c r="C120" s="226" t="str">
        <f>C85</f>
        <v>Gregor Naatan Soone, Aberg</v>
      </c>
      <c r="D120" s="227"/>
      <c r="E120" s="228"/>
      <c r="F120" s="229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  <c r="R120" s="230"/>
      <c r="S120" s="230"/>
      <c r="T120" s="230"/>
      <c r="U120" s="230"/>
      <c r="V120" s="230"/>
      <c r="W120" s="230"/>
      <c r="X120" s="262"/>
      <c r="Y120" s="229"/>
      <c r="Z120" s="230"/>
      <c r="AA120" s="262"/>
      <c r="AB120" s="281"/>
      <c r="AC120" s="282"/>
      <c r="AD120" s="69"/>
      <c r="AE120"/>
    </row>
    <row r="121" spans="2:31" ht="15.75">
      <c r="B121" s="70">
        <f>B82</f>
        <v>5</v>
      </c>
      <c r="C121" s="226" t="str">
        <f>C82</f>
        <v>Allan Deivid Sevtsov, Leo</v>
      </c>
      <c r="D121" s="227"/>
      <c r="E121" s="228"/>
      <c r="F121" s="229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  <c r="S121" s="230"/>
      <c r="T121" s="230"/>
      <c r="U121" s="230"/>
      <c r="V121" s="230"/>
      <c r="W121" s="230"/>
      <c r="X121" s="262"/>
      <c r="Y121" s="229"/>
      <c r="Z121" s="230"/>
      <c r="AA121" s="262"/>
      <c r="AB121" s="281"/>
      <c r="AC121" s="282"/>
      <c r="AD121" s="69"/>
      <c r="AE121"/>
    </row>
    <row r="122" spans="2:31">
      <c r="C122" s="170"/>
      <c r="D122" s="170"/>
      <c r="E122" s="171"/>
    </row>
    <row r="123" spans="2:31">
      <c r="B123" s="60">
        <v>3</v>
      </c>
      <c r="C123" s="226" t="str">
        <f>C15</f>
        <v>Martin Timberg, Leo</v>
      </c>
      <c r="D123" s="227"/>
      <c r="E123" s="228"/>
      <c r="G123" s="31" t="s">
        <v>34</v>
      </c>
    </row>
    <row r="146" spans="2:31" ht="18.75" customHeight="1"/>
    <row r="147" spans="2:31">
      <c r="B147" s="61" t="str">
        <f>B1</f>
        <v>40. JAAN JAAGO MÄLESTUSVÕISTLUSED KREEKA-ROOMA JA  NAISTEMAADLUSES</v>
      </c>
    </row>
    <row r="148" spans="2:31">
      <c r="B148" s="62" t="str">
        <f>B2</f>
        <v>Luunja</v>
      </c>
    </row>
    <row r="149" spans="2:31">
      <c r="B149" s="62" t="str">
        <f>B3</f>
        <v>25.03.2017</v>
      </c>
    </row>
    <row r="150" spans="2:31">
      <c r="B150" s="62"/>
    </row>
    <row r="151" spans="2:31" ht="15">
      <c r="C151" s="26" t="s">
        <v>14</v>
      </c>
      <c r="D151" s="63">
        <f>D115</f>
        <v>85</v>
      </c>
      <c r="E151" s="64" t="s">
        <v>7</v>
      </c>
      <c r="G151" s="231" t="s">
        <v>10</v>
      </c>
      <c r="H151" s="232"/>
      <c r="I151" s="232"/>
      <c r="J151" s="232"/>
      <c r="K151" s="232"/>
      <c r="L151" s="232"/>
      <c r="M151" s="232"/>
      <c r="N151" s="232"/>
      <c r="O151" s="233"/>
    </row>
    <row r="152" spans="2:31">
      <c r="C152" s="65"/>
      <c r="D152" s="65"/>
      <c r="E152" s="65"/>
    </row>
    <row r="153" spans="2:31" ht="15.75">
      <c r="B153" s="66">
        <f>B86</f>
        <v>3</v>
      </c>
      <c r="C153" s="226" t="str">
        <f>C86</f>
        <v>Martin Timberg, Leo</v>
      </c>
      <c r="D153" s="227"/>
      <c r="E153" s="228"/>
      <c r="F153" s="33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5"/>
      <c r="Y153" s="33"/>
      <c r="Z153" s="34"/>
      <c r="AA153" s="35"/>
      <c r="AB153" s="67"/>
      <c r="AC153" s="68"/>
      <c r="AD153" s="69"/>
      <c r="AE153"/>
    </row>
    <row r="154" spans="2:31" ht="15.75">
      <c r="B154" s="70">
        <f>B118</f>
        <v>1</v>
      </c>
      <c r="C154" s="226" t="str">
        <f>C118</f>
        <v>Richard Karelson, Nelson</v>
      </c>
      <c r="D154" s="227"/>
      <c r="E154" s="228"/>
      <c r="F154" s="33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5"/>
      <c r="Y154" s="33"/>
      <c r="Z154" s="34"/>
      <c r="AA154" s="35"/>
      <c r="AB154" s="67"/>
      <c r="AC154" s="68"/>
      <c r="AD154" s="69"/>
      <c r="AE154"/>
    </row>
    <row r="155" spans="2:31">
      <c r="B155" s="71"/>
      <c r="C155" s="169"/>
      <c r="D155" s="169"/>
      <c r="E155" s="169"/>
      <c r="S155" s="30"/>
      <c r="T155" s="31"/>
      <c r="U155" s="30"/>
      <c r="V155" s="31"/>
      <c r="W155" s="30"/>
      <c r="X155" s="31"/>
      <c r="Y155" s="30"/>
      <c r="Z155" s="31"/>
      <c r="AA155" s="30"/>
      <c r="AB155" s="31"/>
      <c r="AC155"/>
      <c r="AD155"/>
      <c r="AE155"/>
    </row>
    <row r="156" spans="2:31" ht="15.75">
      <c r="B156" s="66">
        <f>B117</f>
        <v>4</v>
      </c>
      <c r="C156" s="226" t="str">
        <f>C117</f>
        <v>Jakko Raik, Kadrina</v>
      </c>
      <c r="D156" s="227"/>
      <c r="E156" s="228"/>
      <c r="F156" s="33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5"/>
      <c r="Y156" s="33"/>
      <c r="Z156" s="34"/>
      <c r="AA156" s="35"/>
      <c r="AB156" s="67"/>
      <c r="AC156" s="68"/>
      <c r="AD156" s="69"/>
      <c r="AE156"/>
    </row>
    <row r="157" spans="2:31" ht="15.75">
      <c r="B157" s="70">
        <f>B121</f>
        <v>5</v>
      </c>
      <c r="C157" s="226" t="str">
        <f>C121</f>
        <v>Allan Deivid Sevtsov, Leo</v>
      </c>
      <c r="D157" s="227"/>
      <c r="E157" s="228"/>
      <c r="F157" s="33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5"/>
      <c r="Y157" s="33"/>
      <c r="Z157" s="34"/>
      <c r="AA157" s="35"/>
      <c r="AB157" s="67"/>
      <c r="AC157" s="68"/>
      <c r="AD157" s="69"/>
      <c r="AE157"/>
    </row>
    <row r="158" spans="2:31">
      <c r="C158" s="170"/>
      <c r="D158" s="170"/>
      <c r="E158" s="171"/>
    </row>
    <row r="159" spans="2:31">
      <c r="B159" s="60">
        <v>2</v>
      </c>
      <c r="C159" s="226" t="str">
        <f>C13</f>
        <v>Gregor Naatan Soone, Aberg</v>
      </c>
      <c r="D159" s="227"/>
      <c r="E159" s="228"/>
      <c r="G159" s="31" t="s">
        <v>34</v>
      </c>
    </row>
    <row r="183" spans="2:31" ht="15" customHeight="1"/>
    <row r="184" spans="2:31">
      <c r="B184" s="61" t="str">
        <f>B1</f>
        <v>40. JAAN JAAGO MÄLESTUSVÕISTLUSED KREEKA-ROOMA JA  NAISTEMAADLUSES</v>
      </c>
    </row>
    <row r="185" spans="2:31">
      <c r="B185" s="62" t="str">
        <f>B2</f>
        <v>Luunja</v>
      </c>
    </row>
    <row r="186" spans="2:31">
      <c r="B186" s="62" t="str">
        <f>B3</f>
        <v>25.03.2017</v>
      </c>
    </row>
    <row r="187" spans="2:31">
      <c r="B187" s="62"/>
    </row>
    <row r="188" spans="2:31" ht="15">
      <c r="C188" s="26" t="s">
        <v>14</v>
      </c>
      <c r="D188" s="63">
        <f>D5</f>
        <v>85</v>
      </c>
      <c r="E188" s="64" t="s">
        <v>7</v>
      </c>
      <c r="G188" s="231" t="s">
        <v>11</v>
      </c>
      <c r="H188" s="232"/>
      <c r="I188" s="232"/>
      <c r="J188" s="232"/>
      <c r="K188" s="232"/>
      <c r="L188" s="232"/>
      <c r="M188" s="232"/>
      <c r="N188" s="232"/>
      <c r="O188" s="233"/>
    </row>
    <row r="189" spans="2:31">
      <c r="C189" s="65"/>
      <c r="D189" s="65"/>
      <c r="E189" s="65"/>
    </row>
    <row r="190" spans="2:31" ht="15.75">
      <c r="B190" s="66">
        <f>B120</f>
        <v>2</v>
      </c>
      <c r="C190" s="226" t="str">
        <f>C120</f>
        <v>Gregor Naatan Soone, Aberg</v>
      </c>
      <c r="D190" s="227"/>
      <c r="E190" s="228"/>
      <c r="F190" s="33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5"/>
      <c r="Y190" s="33"/>
      <c r="Z190" s="34"/>
      <c r="AA190" s="35"/>
      <c r="AB190" s="67"/>
      <c r="AC190" s="68"/>
      <c r="AD190" s="69"/>
      <c r="AE190"/>
    </row>
    <row r="191" spans="2:31" ht="15.75">
      <c r="B191" s="70">
        <f>B156</f>
        <v>4</v>
      </c>
      <c r="C191" s="226" t="str">
        <f>C156</f>
        <v>Jakko Raik, Kadrina</v>
      </c>
      <c r="D191" s="227"/>
      <c r="E191" s="228"/>
      <c r="F191" s="33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5"/>
      <c r="Y191" s="33"/>
      <c r="Z191" s="34"/>
      <c r="AA191" s="35"/>
      <c r="AB191" s="67"/>
      <c r="AC191" s="68"/>
      <c r="AD191" s="69"/>
      <c r="AE191"/>
    </row>
    <row r="192" spans="2:31">
      <c r="B192" s="71"/>
      <c r="C192" s="169"/>
      <c r="D192" s="169"/>
      <c r="E192" s="169"/>
      <c r="S192" s="30"/>
      <c r="T192" s="31"/>
      <c r="U192" s="30"/>
      <c r="V192" s="31"/>
      <c r="W192" s="30"/>
      <c r="X192" s="31"/>
      <c r="Y192" s="30"/>
      <c r="Z192" s="31"/>
      <c r="AA192" s="30"/>
      <c r="AB192" s="31"/>
      <c r="AC192"/>
      <c r="AD192"/>
      <c r="AE192"/>
    </row>
    <row r="193" spans="2:31" ht="15.75">
      <c r="B193" s="66">
        <f>B153</f>
        <v>3</v>
      </c>
      <c r="C193" s="226" t="str">
        <f>C153</f>
        <v>Martin Timberg, Leo</v>
      </c>
      <c r="D193" s="227"/>
      <c r="E193" s="228"/>
      <c r="F193" s="33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5"/>
      <c r="Y193" s="33"/>
      <c r="Z193" s="34"/>
      <c r="AA193" s="35"/>
      <c r="AB193" s="67"/>
      <c r="AC193" s="68"/>
      <c r="AD193" s="69"/>
      <c r="AE193"/>
    </row>
    <row r="194" spans="2:31" ht="15.75">
      <c r="B194" s="70">
        <f>B157</f>
        <v>5</v>
      </c>
      <c r="C194" s="226" t="str">
        <f>C157</f>
        <v>Allan Deivid Sevtsov, Leo</v>
      </c>
      <c r="D194" s="227"/>
      <c r="E194" s="228"/>
      <c r="F194" s="33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5"/>
      <c r="Y194" s="33"/>
      <c r="Z194" s="34"/>
      <c r="AA194" s="35"/>
      <c r="AB194" s="67"/>
      <c r="AC194" s="68"/>
      <c r="AD194" s="69"/>
      <c r="AE194"/>
    </row>
    <row r="195" spans="2:31">
      <c r="C195" s="170"/>
      <c r="D195" s="170"/>
      <c r="E195" s="171"/>
    </row>
    <row r="196" spans="2:31">
      <c r="B196" s="60">
        <v>1</v>
      </c>
      <c r="C196" s="226" t="str">
        <f>C11</f>
        <v>Richard Karelson, Nelson</v>
      </c>
      <c r="D196" s="227"/>
      <c r="E196" s="228"/>
      <c r="G196" s="31" t="s">
        <v>34</v>
      </c>
    </row>
  </sheetData>
  <mergeCells count="145">
    <mergeCell ref="C196:E196"/>
    <mergeCell ref="C159:E159"/>
    <mergeCell ref="G188:O188"/>
    <mergeCell ref="C190:E190"/>
    <mergeCell ref="C191:E191"/>
    <mergeCell ref="C193:E193"/>
    <mergeCell ref="C194:E194"/>
    <mergeCell ref="C123:E123"/>
    <mergeCell ref="G151:O151"/>
    <mergeCell ref="C153:E153"/>
    <mergeCell ref="C154:E154"/>
    <mergeCell ref="C156:E156"/>
    <mergeCell ref="C157:E157"/>
    <mergeCell ref="C120:E120"/>
    <mergeCell ref="F120:X120"/>
    <mergeCell ref="Y120:AA120"/>
    <mergeCell ref="AB120:AC120"/>
    <mergeCell ref="C121:E121"/>
    <mergeCell ref="F121:X121"/>
    <mergeCell ref="Y121:AA121"/>
    <mergeCell ref="AB121:AC121"/>
    <mergeCell ref="C116:E116"/>
    <mergeCell ref="C117:E117"/>
    <mergeCell ref="F117:X117"/>
    <mergeCell ref="Y117:AA117"/>
    <mergeCell ref="AB117:AC117"/>
    <mergeCell ref="C118:E118"/>
    <mergeCell ref="F118:X118"/>
    <mergeCell ref="Y118:AA118"/>
    <mergeCell ref="AB118:AC118"/>
    <mergeCell ref="C86:E86"/>
    <mergeCell ref="F86:X86"/>
    <mergeCell ref="Y86:AA86"/>
    <mergeCell ref="AB86:AC86"/>
    <mergeCell ref="C88:E88"/>
    <mergeCell ref="G115:O115"/>
    <mergeCell ref="AB82:AC82"/>
    <mergeCell ref="C83:E83"/>
    <mergeCell ref="F83:X83"/>
    <mergeCell ref="Y83:AA83"/>
    <mergeCell ref="AB83:AC83"/>
    <mergeCell ref="C85:E85"/>
    <mergeCell ref="F85:X85"/>
    <mergeCell ref="Y85:AA85"/>
    <mergeCell ref="AB85:AC85"/>
    <mergeCell ref="C51:E51"/>
    <mergeCell ref="G80:O80"/>
    <mergeCell ref="C81:E81"/>
    <mergeCell ref="C82:E82"/>
    <mergeCell ref="F82:X82"/>
    <mergeCell ref="Y82:AA82"/>
    <mergeCell ref="C48:E48"/>
    <mergeCell ref="F48:X48"/>
    <mergeCell ref="Y48:AA48"/>
    <mergeCell ref="AB48:AC48"/>
    <mergeCell ref="C49:E49"/>
    <mergeCell ref="F49:X49"/>
    <mergeCell ref="Y49:AA49"/>
    <mergeCell ref="AB49:AC49"/>
    <mergeCell ref="Y45:AA45"/>
    <mergeCell ref="AB45:AC45"/>
    <mergeCell ref="C46:E46"/>
    <mergeCell ref="F46:X46"/>
    <mergeCell ref="Y46:AA46"/>
    <mergeCell ref="AB46:AC46"/>
    <mergeCell ref="D22:Q22"/>
    <mergeCell ref="D23:Q23"/>
    <mergeCell ref="G43:O43"/>
    <mergeCell ref="C44:E44"/>
    <mergeCell ref="C45:E45"/>
    <mergeCell ref="F45:X45"/>
    <mergeCell ref="Q19:Q20"/>
    <mergeCell ref="R19:R20"/>
    <mergeCell ref="U19:U20"/>
    <mergeCell ref="V19:V20"/>
    <mergeCell ref="Y19:Y20"/>
    <mergeCell ref="AA19:AA20"/>
    <mergeCell ref="B19:B20"/>
    <mergeCell ref="C19:E20"/>
    <mergeCell ref="F19:I20"/>
    <mergeCell ref="J19:J20"/>
    <mergeCell ref="M19:M20"/>
    <mergeCell ref="N19:N20"/>
    <mergeCell ref="Q17:Q18"/>
    <mergeCell ref="R17:R18"/>
    <mergeCell ref="U17:U18"/>
    <mergeCell ref="V17:V18"/>
    <mergeCell ref="Y17:Y18"/>
    <mergeCell ref="AA17:AA18"/>
    <mergeCell ref="B17:B18"/>
    <mergeCell ref="C17:E18"/>
    <mergeCell ref="F17:F18"/>
    <mergeCell ref="I17:I18"/>
    <mergeCell ref="J17:M18"/>
    <mergeCell ref="N17:N18"/>
    <mergeCell ref="N15:Q16"/>
    <mergeCell ref="R15:R16"/>
    <mergeCell ref="U15:U16"/>
    <mergeCell ref="V15:V16"/>
    <mergeCell ref="Y15:Y16"/>
    <mergeCell ref="AA15:AA16"/>
    <mergeCell ref="B15:B16"/>
    <mergeCell ref="C15:E16"/>
    <mergeCell ref="F15:F16"/>
    <mergeCell ref="I15:I16"/>
    <mergeCell ref="J15:J16"/>
    <mergeCell ref="M15:M16"/>
    <mergeCell ref="N13:N14"/>
    <mergeCell ref="Q13:Q14"/>
    <mergeCell ref="R13:U14"/>
    <mergeCell ref="V13:V14"/>
    <mergeCell ref="Y13:Y14"/>
    <mergeCell ref="AA13:AA14"/>
    <mergeCell ref="B13:B14"/>
    <mergeCell ref="C13:E14"/>
    <mergeCell ref="F13:F14"/>
    <mergeCell ref="I13:I14"/>
    <mergeCell ref="J13:J14"/>
    <mergeCell ref="M13:M14"/>
    <mergeCell ref="N11:N12"/>
    <mergeCell ref="Q11:Q12"/>
    <mergeCell ref="R11:R12"/>
    <mergeCell ref="U11:U12"/>
    <mergeCell ref="V11:Y12"/>
    <mergeCell ref="AA11:AA12"/>
    <mergeCell ref="J8:M8"/>
    <mergeCell ref="N8:Q8"/>
    <mergeCell ref="R8:U8"/>
    <mergeCell ref="V8:Y8"/>
    <mergeCell ref="B11:B12"/>
    <mergeCell ref="C11:E12"/>
    <mergeCell ref="F11:F12"/>
    <mergeCell ref="I11:I12"/>
    <mergeCell ref="J11:J12"/>
    <mergeCell ref="M11:M12"/>
    <mergeCell ref="B1:AE1"/>
    <mergeCell ref="B2:AE2"/>
    <mergeCell ref="B3:AE3"/>
    <mergeCell ref="B7:B9"/>
    <mergeCell ref="C7:C9"/>
    <mergeCell ref="D7:D9"/>
    <mergeCell ref="E7:E9"/>
    <mergeCell ref="F7:Y7"/>
    <mergeCell ref="AA7:AA9"/>
    <mergeCell ref="F8:I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AG196"/>
  <sheetViews>
    <sheetView workbookViewId="0">
      <selection activeCell="U34" sqref="U34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9.140625" style="29"/>
    <col min="6" max="6" width="3.42578125" style="30" customWidth="1"/>
    <col min="7" max="7" width="3.42578125" style="31" customWidth="1"/>
    <col min="8" max="8" width="3.42578125" style="30" customWidth="1"/>
    <col min="9" max="9" width="3.42578125" style="31" customWidth="1"/>
    <col min="10" max="10" width="4.28515625" style="30" customWidth="1"/>
    <col min="11" max="11" width="3.42578125" style="31" customWidth="1"/>
    <col min="12" max="12" width="3.42578125" style="30" customWidth="1"/>
    <col min="13" max="13" width="3.42578125" style="31" customWidth="1"/>
    <col min="14" max="14" width="3.42578125" style="30" customWidth="1"/>
    <col min="15" max="15" width="3.42578125" style="31" customWidth="1"/>
    <col min="16" max="16" width="3.42578125" style="30" customWidth="1"/>
    <col min="17" max="17" width="3.42578125" style="31" customWidth="1"/>
    <col min="18" max="18" width="4.5703125" customWidth="1"/>
    <col min="19" max="19" width="3.85546875" customWidth="1"/>
    <col min="20" max="20" width="3.42578125" style="30" customWidth="1"/>
    <col min="21" max="21" width="3.42578125" style="31" customWidth="1"/>
    <col min="22" max="22" width="3.42578125" style="30" customWidth="1"/>
    <col min="23" max="23" width="4" style="31" customWidth="1"/>
    <col min="24" max="24" width="3.42578125" style="30" customWidth="1"/>
    <col min="25" max="25" width="3.42578125" style="31" customWidth="1"/>
    <col min="26" max="26" width="5.7109375" style="30" customWidth="1"/>
    <col min="27" max="27" width="9.7109375" style="31" customWidth="1"/>
    <col min="28" max="28" width="3.42578125" style="30" customWidth="1"/>
    <col min="29" max="29" width="3.42578125" style="31" customWidth="1"/>
    <col min="30" max="30" width="3.42578125" style="30" customWidth="1"/>
    <col min="31" max="31" width="2.7109375" style="31" customWidth="1"/>
    <col min="32" max="32" width="4.5703125" customWidth="1"/>
    <col min="33" max="33" width="8" customWidth="1"/>
  </cols>
  <sheetData>
    <row r="1" spans="2:33" ht="12.75">
      <c r="B1" s="289" t="str">
        <f>Tiitelleht!A2</f>
        <v>40. JAAN JAAGO MÄLESTUSVÕISTLUSED KREEKA-ROOMA JA  NAISTEMAADLUSES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2"/>
      <c r="AG1" s="22"/>
    </row>
    <row r="2" spans="2:33" ht="12.75">
      <c r="B2" s="289" t="str">
        <f>Tiitelleht!A6</f>
        <v>Luunja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3"/>
      <c r="AG2" s="23"/>
    </row>
    <row r="3" spans="2:33" s="24" customFormat="1" ht="15" customHeight="1">
      <c r="B3" s="290" t="str">
        <f>Tiitelleht!A10</f>
        <v>25.03.2017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3"/>
      <c r="AG3" s="23"/>
    </row>
    <row r="4" spans="2:33" s="24" customFormat="1" ht="2.25" customHeight="1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2:33" s="24" customFormat="1" ht="15" customHeight="1">
      <c r="B5" s="25"/>
      <c r="C5" s="26" t="s">
        <v>14</v>
      </c>
      <c r="D5" s="27">
        <v>100</v>
      </c>
      <c r="E5" s="28" t="s">
        <v>7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2:33" ht="3.75" customHeight="1" thickBot="1"/>
    <row r="7" spans="2:33" ht="14.25" customHeight="1">
      <c r="B7" s="266" t="s">
        <v>15</v>
      </c>
      <c r="C7" s="269" t="s">
        <v>16</v>
      </c>
      <c r="D7" s="272" t="s">
        <v>17</v>
      </c>
      <c r="E7" s="275" t="s">
        <v>18</v>
      </c>
      <c r="F7" s="229" t="s">
        <v>19</v>
      </c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62"/>
      <c r="Z7" s="32" t="s">
        <v>20</v>
      </c>
      <c r="AA7" s="259" t="s">
        <v>21</v>
      </c>
    </row>
    <row r="8" spans="2:33" ht="14.25" customHeight="1">
      <c r="B8" s="267"/>
      <c r="C8" s="270"/>
      <c r="D8" s="273"/>
      <c r="E8" s="276"/>
      <c r="F8" s="229" t="s">
        <v>22</v>
      </c>
      <c r="G8" s="230"/>
      <c r="H8" s="230"/>
      <c r="I8" s="262"/>
      <c r="J8" s="229" t="s">
        <v>23</v>
      </c>
      <c r="K8" s="230"/>
      <c r="L8" s="230"/>
      <c r="M8" s="262"/>
      <c r="N8" s="229" t="s">
        <v>24</v>
      </c>
      <c r="O8" s="230"/>
      <c r="P8" s="230"/>
      <c r="Q8" s="263"/>
      <c r="R8" s="229" t="s">
        <v>25</v>
      </c>
      <c r="S8" s="230"/>
      <c r="T8" s="230"/>
      <c r="U8" s="262"/>
      <c r="V8" s="229" t="s">
        <v>26</v>
      </c>
      <c r="W8" s="230"/>
      <c r="X8" s="230"/>
      <c r="Y8" s="263"/>
      <c r="Z8" s="36" t="s">
        <v>4</v>
      </c>
      <c r="AA8" s="260"/>
      <c r="AB8"/>
      <c r="AC8"/>
      <c r="AD8"/>
      <c r="AE8"/>
    </row>
    <row r="9" spans="2:33" ht="27" thickBot="1">
      <c r="B9" s="268"/>
      <c r="C9" s="271"/>
      <c r="D9" s="274"/>
      <c r="E9" s="277"/>
      <c r="F9" s="37"/>
      <c r="G9" s="38"/>
      <c r="H9" s="39" t="s">
        <v>27</v>
      </c>
      <c r="I9" s="39" t="s">
        <v>28</v>
      </c>
      <c r="J9" s="37"/>
      <c r="K9" s="38"/>
      <c r="L9" s="39" t="s">
        <v>27</v>
      </c>
      <c r="M9" s="39" t="s">
        <v>28</v>
      </c>
      <c r="N9" s="37"/>
      <c r="O9" s="38"/>
      <c r="P9" s="39" t="s">
        <v>27</v>
      </c>
      <c r="Q9" s="40" t="s">
        <v>28</v>
      </c>
      <c r="R9" s="37"/>
      <c r="S9" s="38"/>
      <c r="T9" s="39" t="s">
        <v>27</v>
      </c>
      <c r="U9" s="39" t="s">
        <v>28</v>
      </c>
      <c r="V9" s="37"/>
      <c r="W9" s="38"/>
      <c r="X9" s="39" t="s">
        <v>27</v>
      </c>
      <c r="Y9" s="40" t="s">
        <v>28</v>
      </c>
      <c r="Z9" s="41" t="s">
        <v>5</v>
      </c>
      <c r="AA9" s="261"/>
      <c r="AB9"/>
      <c r="AC9"/>
      <c r="AD9"/>
      <c r="AE9"/>
    </row>
    <row r="10" spans="2:33" ht="9.75" customHeight="1" thickBot="1">
      <c r="B10" s="42"/>
      <c r="C10" s="43" t="s">
        <v>29</v>
      </c>
      <c r="D10" s="44"/>
      <c r="E10" s="45"/>
      <c r="F10" s="46"/>
      <c r="G10" s="47"/>
      <c r="H10" s="48"/>
      <c r="I10" s="48"/>
      <c r="J10" s="46"/>
      <c r="K10" s="47"/>
      <c r="L10" s="48"/>
      <c r="M10" s="48"/>
      <c r="N10" s="46"/>
      <c r="O10" s="47"/>
      <c r="P10" s="48"/>
      <c r="Q10" s="48"/>
      <c r="R10" s="46"/>
      <c r="S10" s="47"/>
      <c r="T10" s="48"/>
      <c r="U10" s="48"/>
      <c r="V10" s="46"/>
      <c r="W10" s="47"/>
      <c r="X10" s="48"/>
      <c r="Y10" s="48"/>
      <c r="Z10" s="49"/>
      <c r="AA10" s="50"/>
      <c r="AB10"/>
      <c r="AC10"/>
      <c r="AD10"/>
      <c r="AE10"/>
    </row>
    <row r="11" spans="2:33" s="51" customFormat="1" ht="11.25" customHeight="1">
      <c r="B11" s="244">
        <v>1</v>
      </c>
      <c r="C11" s="246" t="s">
        <v>128</v>
      </c>
      <c r="D11" s="247"/>
      <c r="E11" s="248"/>
      <c r="F11" s="240">
        <v>2</v>
      </c>
      <c r="G11" s="52">
        <v>4</v>
      </c>
      <c r="H11" s="53"/>
      <c r="I11" s="283"/>
      <c r="J11" s="240">
        <v>5</v>
      </c>
      <c r="K11" s="52">
        <v>0</v>
      </c>
      <c r="L11" s="53"/>
      <c r="M11" s="283"/>
      <c r="N11" s="257">
        <v>4</v>
      </c>
      <c r="O11" s="54">
        <v>1</v>
      </c>
      <c r="P11" s="55"/>
      <c r="Q11" s="288"/>
      <c r="R11" s="240">
        <v>3</v>
      </c>
      <c r="S11" s="52">
        <v>4</v>
      </c>
      <c r="T11" s="53"/>
      <c r="U11" s="283"/>
      <c r="V11" s="257" t="s">
        <v>30</v>
      </c>
      <c r="W11" s="285"/>
      <c r="X11" s="285"/>
      <c r="Y11" s="286"/>
      <c r="Z11" s="75">
        <f>G11+K11+O11+S11</f>
        <v>9</v>
      </c>
      <c r="AA11" s="235">
        <v>3</v>
      </c>
      <c r="AB11"/>
      <c r="AC11"/>
    </row>
    <row r="12" spans="2:33" s="51" customFormat="1" ht="11.25" customHeight="1" thickBot="1">
      <c r="B12" s="244"/>
      <c r="C12" s="249"/>
      <c r="D12" s="250"/>
      <c r="E12" s="251"/>
      <c r="F12" s="241"/>
      <c r="G12" s="57">
        <v>8</v>
      </c>
      <c r="H12" s="58"/>
      <c r="I12" s="284"/>
      <c r="J12" s="241"/>
      <c r="K12" s="57">
        <v>0</v>
      </c>
      <c r="L12" s="58"/>
      <c r="M12" s="284"/>
      <c r="N12" s="241"/>
      <c r="O12" s="57">
        <v>1</v>
      </c>
      <c r="P12" s="58"/>
      <c r="Q12" s="284"/>
      <c r="R12" s="241"/>
      <c r="S12" s="57">
        <v>0</v>
      </c>
      <c r="T12" s="58"/>
      <c r="U12" s="284"/>
      <c r="V12" s="241"/>
      <c r="W12" s="255"/>
      <c r="X12" s="255"/>
      <c r="Y12" s="287"/>
      <c r="Z12" s="56">
        <f>G12+K12+O12+S12</f>
        <v>9</v>
      </c>
      <c r="AA12" s="236"/>
      <c r="AB12"/>
      <c r="AC12"/>
    </row>
    <row r="13" spans="2:33" s="51" customFormat="1" ht="11.25" customHeight="1">
      <c r="B13" s="256">
        <v>2</v>
      </c>
      <c r="C13" s="246" t="s">
        <v>129</v>
      </c>
      <c r="D13" s="247"/>
      <c r="E13" s="248"/>
      <c r="F13" s="257">
        <v>1</v>
      </c>
      <c r="G13" s="54">
        <v>0</v>
      </c>
      <c r="H13" s="55"/>
      <c r="I13" s="288"/>
      <c r="J13" s="240">
        <v>3</v>
      </c>
      <c r="K13" s="52">
        <v>4</v>
      </c>
      <c r="L13" s="53"/>
      <c r="M13" s="283"/>
      <c r="N13" s="240">
        <v>5</v>
      </c>
      <c r="O13" s="52">
        <v>0</v>
      </c>
      <c r="P13" s="53"/>
      <c r="Q13" s="283"/>
      <c r="R13" s="257" t="s">
        <v>30</v>
      </c>
      <c r="S13" s="285"/>
      <c r="T13" s="285"/>
      <c r="U13" s="286"/>
      <c r="V13" s="240">
        <v>4</v>
      </c>
      <c r="W13" s="52">
        <v>1</v>
      </c>
      <c r="X13" s="53"/>
      <c r="Y13" s="283"/>
      <c r="Z13" s="56">
        <f>G13+K13+O13+W13</f>
        <v>5</v>
      </c>
      <c r="AA13" s="235">
        <v>4</v>
      </c>
      <c r="AB13"/>
      <c r="AC13"/>
    </row>
    <row r="14" spans="2:33" s="51" customFormat="1" ht="11.25" customHeight="1" thickBot="1">
      <c r="B14" s="245"/>
      <c r="C14" s="249"/>
      <c r="D14" s="250"/>
      <c r="E14" s="251"/>
      <c r="F14" s="241"/>
      <c r="G14" s="57">
        <v>0</v>
      </c>
      <c r="H14" s="58"/>
      <c r="I14" s="284"/>
      <c r="J14" s="241"/>
      <c r="K14" s="57">
        <v>0</v>
      </c>
      <c r="L14" s="58"/>
      <c r="M14" s="284"/>
      <c r="N14" s="241"/>
      <c r="O14" s="57">
        <v>0</v>
      </c>
      <c r="P14" s="58"/>
      <c r="Q14" s="284"/>
      <c r="R14" s="241"/>
      <c r="S14" s="255"/>
      <c r="T14" s="255"/>
      <c r="U14" s="287"/>
      <c r="V14" s="241"/>
      <c r="W14" s="57">
        <v>1</v>
      </c>
      <c r="X14" s="58"/>
      <c r="Y14" s="284"/>
      <c r="Z14" s="56">
        <f>G14+K14+O14+W14</f>
        <v>1</v>
      </c>
      <c r="AA14" s="236"/>
      <c r="AB14"/>
      <c r="AC14"/>
    </row>
    <row r="15" spans="2:33" s="51" customFormat="1" ht="11.25" customHeight="1">
      <c r="B15" s="244">
        <v>3</v>
      </c>
      <c r="C15" s="246" t="s">
        <v>130</v>
      </c>
      <c r="D15" s="247"/>
      <c r="E15" s="248"/>
      <c r="F15" s="240">
        <v>4</v>
      </c>
      <c r="G15" s="52">
        <v>0</v>
      </c>
      <c r="H15" s="53"/>
      <c r="I15" s="283"/>
      <c r="J15" s="254">
        <v>2</v>
      </c>
      <c r="K15" s="52">
        <v>0</v>
      </c>
      <c r="L15" s="53"/>
      <c r="M15" s="283"/>
      <c r="N15" s="257" t="s">
        <v>30</v>
      </c>
      <c r="O15" s="285"/>
      <c r="P15" s="285"/>
      <c r="Q15" s="286"/>
      <c r="R15" s="254">
        <v>0</v>
      </c>
      <c r="S15" s="52">
        <v>0</v>
      </c>
      <c r="T15" s="53"/>
      <c r="U15" s="283"/>
      <c r="V15" s="240">
        <v>5</v>
      </c>
      <c r="W15" s="52">
        <v>0</v>
      </c>
      <c r="X15" s="53"/>
      <c r="Y15" s="283"/>
      <c r="Z15" s="56">
        <f>G15+K15+S15+W15</f>
        <v>0</v>
      </c>
      <c r="AA15" s="235">
        <v>5</v>
      </c>
      <c r="AB15"/>
      <c r="AC15"/>
    </row>
    <row r="16" spans="2:33" s="51" customFormat="1" ht="11.25" customHeight="1" thickBot="1">
      <c r="B16" s="245"/>
      <c r="C16" s="249"/>
      <c r="D16" s="250"/>
      <c r="E16" s="251"/>
      <c r="F16" s="241"/>
      <c r="G16" s="57">
        <v>4</v>
      </c>
      <c r="H16" s="58"/>
      <c r="I16" s="284"/>
      <c r="J16" s="255"/>
      <c r="K16" s="57">
        <v>5</v>
      </c>
      <c r="L16" s="58"/>
      <c r="M16" s="284"/>
      <c r="N16" s="241"/>
      <c r="O16" s="255"/>
      <c r="P16" s="255"/>
      <c r="Q16" s="287"/>
      <c r="R16" s="255"/>
      <c r="S16" s="57">
        <v>0</v>
      </c>
      <c r="T16" s="58"/>
      <c r="U16" s="284"/>
      <c r="V16" s="241"/>
      <c r="W16" s="57">
        <v>0</v>
      </c>
      <c r="X16" s="58"/>
      <c r="Y16" s="284"/>
      <c r="Z16" s="56">
        <f>G16+K16+S16+W16</f>
        <v>9</v>
      </c>
      <c r="AA16" s="236"/>
      <c r="AB16"/>
      <c r="AC16"/>
    </row>
    <row r="17" spans="2:31" s="51" customFormat="1" ht="11.25" customHeight="1">
      <c r="B17" s="244">
        <v>4</v>
      </c>
      <c r="C17" s="246" t="s">
        <v>131</v>
      </c>
      <c r="D17" s="247"/>
      <c r="E17" s="248"/>
      <c r="F17" s="240">
        <v>3</v>
      </c>
      <c r="G17" s="52">
        <v>4</v>
      </c>
      <c r="H17" s="53"/>
      <c r="I17" s="283"/>
      <c r="J17" s="257" t="s">
        <v>30</v>
      </c>
      <c r="K17" s="285"/>
      <c r="L17" s="285"/>
      <c r="M17" s="286"/>
      <c r="N17" s="240">
        <v>1</v>
      </c>
      <c r="O17" s="52">
        <v>3</v>
      </c>
      <c r="P17" s="53"/>
      <c r="Q17" s="283"/>
      <c r="R17" s="254">
        <v>5</v>
      </c>
      <c r="S17" s="52">
        <v>0</v>
      </c>
      <c r="T17" s="53"/>
      <c r="U17" s="283"/>
      <c r="V17" s="240">
        <v>2</v>
      </c>
      <c r="W17" s="52">
        <v>4</v>
      </c>
      <c r="X17" s="53"/>
      <c r="Y17" s="283"/>
      <c r="Z17" s="56">
        <f>G17+O17+S17+W17</f>
        <v>11</v>
      </c>
      <c r="AA17" s="235">
        <v>2</v>
      </c>
      <c r="AB17"/>
      <c r="AC17"/>
    </row>
    <row r="18" spans="2:31" s="51" customFormat="1" ht="11.25" customHeight="1" thickBot="1">
      <c r="B18" s="245"/>
      <c r="C18" s="249"/>
      <c r="D18" s="250"/>
      <c r="E18" s="251"/>
      <c r="F18" s="241"/>
      <c r="G18" s="57">
        <v>9</v>
      </c>
      <c r="H18" s="58"/>
      <c r="I18" s="284"/>
      <c r="J18" s="241"/>
      <c r="K18" s="255"/>
      <c r="L18" s="255"/>
      <c r="M18" s="287"/>
      <c r="N18" s="241"/>
      <c r="O18" s="57">
        <v>7</v>
      </c>
      <c r="P18" s="58"/>
      <c r="Q18" s="284"/>
      <c r="R18" s="255"/>
      <c r="S18" s="57">
        <v>0</v>
      </c>
      <c r="T18" s="58"/>
      <c r="U18" s="284"/>
      <c r="V18" s="241"/>
      <c r="W18" s="57">
        <v>9</v>
      </c>
      <c r="X18" s="58"/>
      <c r="Y18" s="284"/>
      <c r="Z18" s="56">
        <f>G18+O18+S18+W18</f>
        <v>25</v>
      </c>
      <c r="AA18" s="236"/>
      <c r="AB18"/>
      <c r="AC18"/>
    </row>
    <row r="19" spans="2:31" s="51" customFormat="1" ht="11.25" customHeight="1">
      <c r="B19" s="244">
        <v>5</v>
      </c>
      <c r="C19" s="246" t="s">
        <v>132</v>
      </c>
      <c r="D19" s="247"/>
      <c r="E19" s="248"/>
      <c r="F19" s="257" t="s">
        <v>30</v>
      </c>
      <c r="G19" s="285"/>
      <c r="H19" s="285"/>
      <c r="I19" s="286"/>
      <c r="J19" s="254">
        <v>1</v>
      </c>
      <c r="K19" s="52">
        <v>4</v>
      </c>
      <c r="L19" s="53"/>
      <c r="M19" s="283"/>
      <c r="N19" s="240">
        <v>2</v>
      </c>
      <c r="O19" s="52">
        <v>4</v>
      </c>
      <c r="P19" s="53"/>
      <c r="Q19" s="283"/>
      <c r="R19" s="254">
        <v>4</v>
      </c>
      <c r="S19" s="52">
        <v>4</v>
      </c>
      <c r="T19" s="53"/>
      <c r="U19" s="283"/>
      <c r="V19" s="240">
        <v>3</v>
      </c>
      <c r="W19" s="52">
        <v>4</v>
      </c>
      <c r="X19" s="53"/>
      <c r="Y19" s="283"/>
      <c r="Z19" s="56">
        <f>K19+O19+S19+W19</f>
        <v>16</v>
      </c>
      <c r="AA19" s="235">
        <v>1</v>
      </c>
      <c r="AB19"/>
      <c r="AC19"/>
    </row>
    <row r="20" spans="2:31" s="51" customFormat="1" ht="11.25" customHeight="1" thickBot="1">
      <c r="B20" s="245"/>
      <c r="C20" s="249"/>
      <c r="D20" s="250"/>
      <c r="E20" s="251"/>
      <c r="F20" s="241"/>
      <c r="G20" s="255"/>
      <c r="H20" s="255"/>
      <c r="I20" s="287"/>
      <c r="J20" s="255"/>
      <c r="K20" s="57">
        <v>8</v>
      </c>
      <c r="L20" s="58"/>
      <c r="M20" s="284"/>
      <c r="N20" s="241"/>
      <c r="O20" s="57">
        <v>8</v>
      </c>
      <c r="P20" s="58"/>
      <c r="Q20" s="284"/>
      <c r="R20" s="255"/>
      <c r="S20" s="57">
        <v>5</v>
      </c>
      <c r="T20" s="58"/>
      <c r="U20" s="284"/>
      <c r="V20" s="241"/>
      <c r="W20" s="57">
        <v>0</v>
      </c>
      <c r="X20" s="58"/>
      <c r="Y20" s="284"/>
      <c r="Z20" s="367">
        <f>K20+O20+S20+W20</f>
        <v>21</v>
      </c>
      <c r="AA20" s="236"/>
      <c r="AB20" s="30"/>
      <c r="AC20" s="31"/>
      <c r="AD20"/>
      <c r="AE20"/>
    </row>
    <row r="21" spans="2:31" ht="11.25" customHeight="1">
      <c r="C21" s="3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AD21"/>
      <c r="AE21"/>
    </row>
    <row r="22" spans="2:31" ht="14.25" customHeight="1">
      <c r="C22" s="60" t="s">
        <v>31</v>
      </c>
      <c r="D22" s="237" t="str">
        <f>Tiitelleht!A14</f>
        <v>Vello Aava</v>
      </c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9"/>
      <c r="AD22"/>
      <c r="AE22"/>
    </row>
    <row r="23" spans="2:31" ht="15" customHeight="1">
      <c r="C23" s="60" t="s">
        <v>32</v>
      </c>
      <c r="D23" s="237" t="str">
        <f>Tiitelleht!A18</f>
        <v>Simmo Säärits</v>
      </c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9"/>
      <c r="AD23"/>
      <c r="AE23"/>
    </row>
    <row r="24" spans="2:31">
      <c r="AD24"/>
      <c r="AE24"/>
    </row>
    <row r="25" spans="2:31">
      <c r="AD25"/>
      <c r="AE25"/>
    </row>
    <row r="26" spans="2:31">
      <c r="AD26"/>
      <c r="AE26"/>
    </row>
    <row r="38" spans="2:31" ht="44.25" customHeight="1"/>
    <row r="39" spans="2:31">
      <c r="B39" s="61" t="str">
        <f>B1</f>
        <v>40. JAAN JAAGO MÄLESTUSVÕISTLUSED KREEKA-ROOMA JA  NAISTEMAADLUSES</v>
      </c>
    </row>
    <row r="40" spans="2:31">
      <c r="B40" s="62" t="str">
        <f>B2</f>
        <v>Luunja</v>
      </c>
    </row>
    <row r="41" spans="2:31">
      <c r="B41" s="62" t="str">
        <f>B3</f>
        <v>25.03.2017</v>
      </c>
    </row>
    <row r="42" spans="2:31">
      <c r="B42" s="62"/>
    </row>
    <row r="43" spans="2:31" ht="15">
      <c r="C43" s="26" t="s">
        <v>14</v>
      </c>
      <c r="D43" s="63">
        <f>D5</f>
        <v>100</v>
      </c>
      <c r="E43" s="64" t="s">
        <v>7</v>
      </c>
      <c r="G43" s="231" t="s">
        <v>13</v>
      </c>
      <c r="H43" s="232"/>
      <c r="I43" s="232"/>
      <c r="J43" s="232"/>
      <c r="K43" s="232"/>
      <c r="L43" s="232"/>
      <c r="M43" s="232"/>
      <c r="N43" s="232"/>
      <c r="O43" s="233"/>
    </row>
    <row r="44" spans="2:31">
      <c r="C44" s="234"/>
      <c r="D44" s="234"/>
      <c r="E44" s="234"/>
    </row>
    <row r="45" spans="2:31" ht="15.75">
      <c r="B45" s="66">
        <f>B11</f>
        <v>1</v>
      </c>
      <c r="C45" s="226" t="str">
        <f>C11</f>
        <v>Alex Veedla, Korrus3</v>
      </c>
      <c r="D45" s="227"/>
      <c r="E45" s="228"/>
      <c r="F45" s="229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62"/>
      <c r="Y45" s="229"/>
      <c r="Z45" s="230"/>
      <c r="AA45" s="262"/>
      <c r="AB45" s="281"/>
      <c r="AC45" s="282"/>
      <c r="AD45" s="69"/>
      <c r="AE45"/>
    </row>
    <row r="46" spans="2:31" ht="15.75">
      <c r="B46" s="70">
        <f>B13</f>
        <v>2</v>
      </c>
      <c r="C46" s="226" t="str">
        <f>C13</f>
        <v>Devid Dudkin, Koosa</v>
      </c>
      <c r="D46" s="227"/>
      <c r="E46" s="228"/>
      <c r="F46" s="229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62"/>
      <c r="Y46" s="229"/>
      <c r="Z46" s="230"/>
      <c r="AA46" s="262"/>
      <c r="AB46" s="281"/>
      <c r="AC46" s="282"/>
      <c r="AD46" s="69"/>
      <c r="AE46"/>
    </row>
    <row r="47" spans="2:31">
      <c r="B47" s="71"/>
      <c r="C47" s="169"/>
      <c r="D47" s="169"/>
      <c r="E47" s="169"/>
      <c r="S47" s="30"/>
      <c r="T47" s="31"/>
      <c r="U47" s="30"/>
      <c r="V47" s="31"/>
      <c r="W47" s="30"/>
      <c r="X47" s="31"/>
      <c r="Y47" s="30"/>
      <c r="Z47" s="31"/>
      <c r="AA47" s="30"/>
      <c r="AB47" s="31"/>
      <c r="AC47"/>
      <c r="AD47"/>
      <c r="AE47"/>
    </row>
    <row r="48" spans="2:31" ht="15.75">
      <c r="B48" s="66">
        <f>B15</f>
        <v>3</v>
      </c>
      <c r="C48" s="226" t="str">
        <f>C15</f>
        <v>Fred-Markus Rüü, Tapa</v>
      </c>
      <c r="D48" s="227"/>
      <c r="E48" s="228"/>
      <c r="F48" s="229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62"/>
      <c r="Y48" s="229"/>
      <c r="Z48" s="230"/>
      <c r="AA48" s="262"/>
      <c r="AB48" s="281"/>
      <c r="AC48" s="282"/>
      <c r="AD48" s="69"/>
      <c r="AE48"/>
    </row>
    <row r="49" spans="2:31" ht="15.75">
      <c r="B49" s="70">
        <f>B17</f>
        <v>4</v>
      </c>
      <c r="C49" s="226" t="str">
        <f>C17</f>
        <v>Uku Laik, Valga</v>
      </c>
      <c r="D49" s="227"/>
      <c r="E49" s="228"/>
      <c r="F49" s="229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62"/>
      <c r="Y49" s="229"/>
      <c r="Z49" s="230"/>
      <c r="AA49" s="262"/>
      <c r="AB49" s="281"/>
      <c r="AC49" s="282"/>
      <c r="AD49" s="69"/>
      <c r="AE49"/>
    </row>
    <row r="50" spans="2:31">
      <c r="C50" s="170"/>
      <c r="D50" s="170"/>
      <c r="E50" s="171"/>
    </row>
    <row r="51" spans="2:31">
      <c r="B51" s="60">
        <v>5</v>
      </c>
      <c r="C51" s="226" t="str">
        <f>C19</f>
        <v>Georg Kovzarov, Aberg</v>
      </c>
      <c r="D51" s="227"/>
      <c r="E51" s="228"/>
      <c r="G51" s="31" t="s">
        <v>34</v>
      </c>
    </row>
    <row r="76" spans="2:15">
      <c r="B76" s="61" t="str">
        <f>B1</f>
        <v>40. JAAN JAAGO MÄLESTUSVÕISTLUSED KREEKA-ROOMA JA  NAISTEMAADLUSES</v>
      </c>
    </row>
    <row r="77" spans="2:15">
      <c r="B77" s="62" t="str">
        <f>B2</f>
        <v>Luunja</v>
      </c>
    </row>
    <row r="78" spans="2:15">
      <c r="B78" s="62" t="str">
        <f>B3</f>
        <v>25.03.2017</v>
      </c>
    </row>
    <row r="79" spans="2:15">
      <c r="B79" s="62"/>
    </row>
    <row r="80" spans="2:15" ht="15">
      <c r="C80" s="26" t="s">
        <v>14</v>
      </c>
      <c r="D80" s="63">
        <f>D5</f>
        <v>100</v>
      </c>
      <c r="E80" s="64" t="s">
        <v>7</v>
      </c>
      <c r="G80" s="231" t="s">
        <v>12</v>
      </c>
      <c r="H80" s="232"/>
      <c r="I80" s="232"/>
      <c r="J80" s="232"/>
      <c r="K80" s="232"/>
      <c r="L80" s="232"/>
      <c r="M80" s="232"/>
      <c r="N80" s="232"/>
      <c r="O80" s="233"/>
    </row>
    <row r="81" spans="2:31">
      <c r="C81" s="234"/>
      <c r="D81" s="234"/>
      <c r="E81" s="234"/>
    </row>
    <row r="82" spans="2:31" ht="15.75">
      <c r="B82" s="66">
        <f>B19</f>
        <v>5</v>
      </c>
      <c r="C82" s="226" t="str">
        <f>C19</f>
        <v>Georg Kovzarov, Aberg</v>
      </c>
      <c r="D82" s="227"/>
      <c r="E82" s="228"/>
      <c r="F82" s="229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62"/>
      <c r="Y82" s="229"/>
      <c r="Z82" s="230"/>
      <c r="AA82" s="262"/>
      <c r="AB82" s="281"/>
      <c r="AC82" s="282"/>
      <c r="AD82" s="69"/>
      <c r="AE82"/>
    </row>
    <row r="83" spans="2:31" ht="15.75">
      <c r="B83" s="70">
        <f>B11</f>
        <v>1</v>
      </c>
      <c r="C83" s="226" t="str">
        <f>C11</f>
        <v>Alex Veedla, Korrus3</v>
      </c>
      <c r="D83" s="227"/>
      <c r="E83" s="228"/>
      <c r="F83" s="229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62"/>
      <c r="Y83" s="229"/>
      <c r="Z83" s="230"/>
      <c r="AA83" s="262"/>
      <c r="AB83" s="281"/>
      <c r="AC83" s="282"/>
      <c r="AD83" s="69"/>
      <c r="AE83"/>
    </row>
    <row r="84" spans="2:31">
      <c r="B84" s="71"/>
      <c r="C84" s="169"/>
      <c r="D84" s="169"/>
      <c r="E84" s="169"/>
      <c r="T84" s="31"/>
      <c r="U84" s="30"/>
      <c r="V84" s="31"/>
      <c r="W84" s="30"/>
      <c r="X84" s="31"/>
      <c r="Y84" s="30"/>
      <c r="Z84" s="31"/>
      <c r="AA84" s="30"/>
      <c r="AB84" s="31"/>
      <c r="AC84"/>
      <c r="AD84"/>
      <c r="AE84"/>
    </row>
    <row r="85" spans="2:31" ht="15.75">
      <c r="B85" s="66">
        <f>B46</f>
        <v>2</v>
      </c>
      <c r="C85" s="226" t="str">
        <f>C46</f>
        <v>Devid Dudkin, Koosa</v>
      </c>
      <c r="D85" s="227"/>
      <c r="E85" s="228"/>
      <c r="F85" s="229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62"/>
      <c r="Y85" s="229"/>
      <c r="Z85" s="230"/>
      <c r="AA85" s="262"/>
      <c r="AB85" s="281"/>
      <c r="AC85" s="282"/>
      <c r="AD85" s="69"/>
      <c r="AE85"/>
    </row>
    <row r="86" spans="2:31" ht="15.75">
      <c r="B86" s="70">
        <f>B48</f>
        <v>3</v>
      </c>
      <c r="C86" s="226" t="str">
        <f>C48</f>
        <v>Fred-Markus Rüü, Tapa</v>
      </c>
      <c r="D86" s="227"/>
      <c r="E86" s="228"/>
      <c r="F86" s="229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62"/>
      <c r="Y86" s="229"/>
      <c r="Z86" s="230"/>
      <c r="AA86" s="262"/>
      <c r="AB86" s="281"/>
      <c r="AC86" s="282"/>
      <c r="AD86" s="69"/>
      <c r="AE86"/>
    </row>
    <row r="87" spans="2:31">
      <c r="C87" s="170"/>
      <c r="D87" s="170"/>
      <c r="E87" s="171"/>
    </row>
    <row r="88" spans="2:31">
      <c r="B88" s="60">
        <v>4</v>
      </c>
      <c r="C88" s="226" t="str">
        <f>C17</f>
        <v>Uku Laik, Valga</v>
      </c>
      <c r="D88" s="227"/>
      <c r="E88" s="228"/>
      <c r="G88" s="31" t="s">
        <v>34</v>
      </c>
    </row>
    <row r="110" spans="2:2" ht="18.75" customHeight="1"/>
    <row r="111" spans="2:2">
      <c r="B111" s="61" t="str">
        <f>B1</f>
        <v>40. JAAN JAAGO MÄLESTUSVÕISTLUSED KREEKA-ROOMA JA  NAISTEMAADLUSES</v>
      </c>
    </row>
    <row r="112" spans="2:2">
      <c r="B112" s="62" t="str">
        <f>B2</f>
        <v>Luunja</v>
      </c>
    </row>
    <row r="113" spans="2:31">
      <c r="B113" s="62" t="str">
        <f>B3</f>
        <v>25.03.2017</v>
      </c>
    </row>
    <row r="114" spans="2:31">
      <c r="B114" s="62"/>
    </row>
    <row r="115" spans="2:31" ht="15">
      <c r="C115" s="26" t="s">
        <v>14</v>
      </c>
      <c r="D115" s="63">
        <f>D5</f>
        <v>100</v>
      </c>
      <c r="E115" s="64" t="s">
        <v>7</v>
      </c>
      <c r="G115" s="231" t="s">
        <v>9</v>
      </c>
      <c r="H115" s="232"/>
      <c r="I115" s="232"/>
      <c r="J115" s="232"/>
      <c r="K115" s="232"/>
      <c r="L115" s="232"/>
      <c r="M115" s="232"/>
      <c r="N115" s="232"/>
      <c r="O115" s="233"/>
    </row>
    <row r="116" spans="2:31">
      <c r="C116" s="234"/>
      <c r="D116" s="234"/>
      <c r="E116" s="234"/>
    </row>
    <row r="117" spans="2:31" ht="15.75">
      <c r="B117" s="66">
        <f>B49</f>
        <v>4</v>
      </c>
      <c r="C117" s="226" t="str">
        <f>C49</f>
        <v>Uku Laik, Valga</v>
      </c>
      <c r="D117" s="227"/>
      <c r="E117" s="228"/>
      <c r="F117" s="229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  <c r="R117" s="230"/>
      <c r="S117" s="230"/>
      <c r="T117" s="230"/>
      <c r="U117" s="230"/>
      <c r="V117" s="230"/>
      <c r="W117" s="230"/>
      <c r="X117" s="262"/>
      <c r="Y117" s="229"/>
      <c r="Z117" s="230"/>
      <c r="AA117" s="262"/>
      <c r="AB117" s="281"/>
      <c r="AC117" s="282"/>
      <c r="AD117" s="69"/>
      <c r="AE117"/>
    </row>
    <row r="118" spans="2:31" ht="15.75">
      <c r="B118" s="70">
        <f>B83</f>
        <v>1</v>
      </c>
      <c r="C118" s="226" t="str">
        <f>C83</f>
        <v>Alex Veedla, Korrus3</v>
      </c>
      <c r="D118" s="227"/>
      <c r="E118" s="228"/>
      <c r="F118" s="229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  <c r="S118" s="230"/>
      <c r="T118" s="230"/>
      <c r="U118" s="230"/>
      <c r="V118" s="230"/>
      <c r="W118" s="230"/>
      <c r="X118" s="262"/>
      <c r="Y118" s="229"/>
      <c r="Z118" s="230"/>
      <c r="AA118" s="262"/>
      <c r="AB118" s="281"/>
      <c r="AC118" s="282"/>
      <c r="AD118" s="69"/>
      <c r="AE118"/>
    </row>
    <row r="119" spans="2:31">
      <c r="B119" s="71"/>
      <c r="C119" s="169"/>
      <c r="D119" s="169"/>
      <c r="E119" s="169"/>
      <c r="T119" s="31"/>
      <c r="U119" s="30"/>
      <c r="V119" s="31"/>
      <c r="W119" s="30"/>
      <c r="X119" s="31"/>
      <c r="Y119" s="30"/>
      <c r="Z119" s="31"/>
      <c r="AA119" s="30"/>
      <c r="AB119" s="31"/>
      <c r="AC119"/>
      <c r="AD119"/>
      <c r="AE119"/>
    </row>
    <row r="120" spans="2:31" ht="15.75">
      <c r="B120" s="66">
        <f>B85</f>
        <v>2</v>
      </c>
      <c r="C120" s="226" t="str">
        <f>C85</f>
        <v>Devid Dudkin, Koosa</v>
      </c>
      <c r="D120" s="227"/>
      <c r="E120" s="228"/>
      <c r="F120" s="229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  <c r="R120" s="230"/>
      <c r="S120" s="230"/>
      <c r="T120" s="230"/>
      <c r="U120" s="230"/>
      <c r="V120" s="230"/>
      <c r="W120" s="230"/>
      <c r="X120" s="262"/>
      <c r="Y120" s="229"/>
      <c r="Z120" s="230"/>
      <c r="AA120" s="262"/>
      <c r="AB120" s="281"/>
      <c r="AC120" s="282"/>
      <c r="AD120" s="69"/>
      <c r="AE120"/>
    </row>
    <row r="121" spans="2:31" ht="15.75">
      <c r="B121" s="70">
        <f>B82</f>
        <v>5</v>
      </c>
      <c r="C121" s="226" t="str">
        <f>C82</f>
        <v>Georg Kovzarov, Aberg</v>
      </c>
      <c r="D121" s="227"/>
      <c r="E121" s="228"/>
      <c r="F121" s="229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  <c r="S121" s="230"/>
      <c r="T121" s="230"/>
      <c r="U121" s="230"/>
      <c r="V121" s="230"/>
      <c r="W121" s="230"/>
      <c r="X121" s="262"/>
      <c r="Y121" s="229"/>
      <c r="Z121" s="230"/>
      <c r="AA121" s="262"/>
      <c r="AB121" s="281"/>
      <c r="AC121" s="282"/>
      <c r="AD121" s="69"/>
      <c r="AE121"/>
    </row>
    <row r="122" spans="2:31">
      <c r="C122" s="170"/>
      <c r="D122" s="170"/>
      <c r="E122" s="171"/>
    </row>
    <row r="123" spans="2:31">
      <c r="B123" s="60">
        <v>3</v>
      </c>
      <c r="C123" s="226" t="str">
        <f>C15</f>
        <v>Fred-Markus Rüü, Tapa</v>
      </c>
      <c r="D123" s="227"/>
      <c r="E123" s="228"/>
      <c r="G123" s="31" t="s">
        <v>34</v>
      </c>
    </row>
    <row r="146" spans="2:31" ht="18.75" customHeight="1"/>
    <row r="147" spans="2:31">
      <c r="B147" s="61" t="str">
        <f>B1</f>
        <v>40. JAAN JAAGO MÄLESTUSVÕISTLUSED KREEKA-ROOMA JA  NAISTEMAADLUSES</v>
      </c>
    </row>
    <row r="148" spans="2:31">
      <c r="B148" s="62" t="str">
        <f>B2</f>
        <v>Luunja</v>
      </c>
    </row>
    <row r="149" spans="2:31">
      <c r="B149" s="62" t="str">
        <f>B3</f>
        <v>25.03.2017</v>
      </c>
    </row>
    <row r="150" spans="2:31">
      <c r="B150" s="62"/>
    </row>
    <row r="151" spans="2:31" ht="15">
      <c r="C151" s="26" t="s">
        <v>14</v>
      </c>
      <c r="D151" s="63">
        <f>D115</f>
        <v>100</v>
      </c>
      <c r="E151" s="64" t="s">
        <v>7</v>
      </c>
      <c r="G151" s="231" t="s">
        <v>10</v>
      </c>
      <c r="H151" s="232"/>
      <c r="I151" s="232"/>
      <c r="J151" s="232"/>
      <c r="K151" s="232"/>
      <c r="L151" s="232"/>
      <c r="M151" s="232"/>
      <c r="N151" s="232"/>
      <c r="O151" s="233"/>
    </row>
    <row r="152" spans="2:31">
      <c r="C152" s="65"/>
      <c r="D152" s="65"/>
      <c r="E152" s="65"/>
    </row>
    <row r="153" spans="2:31" ht="15.75">
      <c r="B153" s="66">
        <f>B86</f>
        <v>3</v>
      </c>
      <c r="C153" s="226" t="str">
        <f>C86</f>
        <v>Fred-Markus Rüü, Tapa</v>
      </c>
      <c r="D153" s="227"/>
      <c r="E153" s="228"/>
      <c r="F153" s="33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5"/>
      <c r="Y153" s="33"/>
      <c r="Z153" s="34"/>
      <c r="AA153" s="35"/>
      <c r="AB153" s="67"/>
      <c r="AC153" s="68"/>
      <c r="AD153" s="69"/>
      <c r="AE153"/>
    </row>
    <row r="154" spans="2:31" ht="15.75">
      <c r="B154" s="70">
        <f>B118</f>
        <v>1</v>
      </c>
      <c r="C154" s="226" t="str">
        <f>C118</f>
        <v>Alex Veedla, Korrus3</v>
      </c>
      <c r="D154" s="227"/>
      <c r="E154" s="228"/>
      <c r="F154" s="33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5"/>
      <c r="Y154" s="33"/>
      <c r="Z154" s="34"/>
      <c r="AA154" s="35"/>
      <c r="AB154" s="67"/>
      <c r="AC154" s="68"/>
      <c r="AD154" s="69"/>
      <c r="AE154"/>
    </row>
    <row r="155" spans="2:31">
      <c r="B155" s="71"/>
      <c r="C155" s="169"/>
      <c r="D155" s="169"/>
      <c r="E155" s="169"/>
      <c r="S155" s="30"/>
      <c r="T155" s="31"/>
      <c r="U155" s="30"/>
      <c r="V155" s="31"/>
      <c r="W155" s="30"/>
      <c r="X155" s="31"/>
      <c r="Y155" s="30"/>
      <c r="Z155" s="31"/>
      <c r="AA155" s="30"/>
      <c r="AB155" s="31"/>
      <c r="AC155"/>
      <c r="AD155"/>
      <c r="AE155"/>
    </row>
    <row r="156" spans="2:31" ht="15.75">
      <c r="B156" s="66">
        <f>B117</f>
        <v>4</v>
      </c>
      <c r="C156" s="226" t="str">
        <f>C117</f>
        <v>Uku Laik, Valga</v>
      </c>
      <c r="D156" s="227"/>
      <c r="E156" s="228"/>
      <c r="F156" s="33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5"/>
      <c r="Y156" s="33"/>
      <c r="Z156" s="34"/>
      <c r="AA156" s="35"/>
      <c r="AB156" s="67"/>
      <c r="AC156" s="68"/>
      <c r="AD156" s="69"/>
      <c r="AE156"/>
    </row>
    <row r="157" spans="2:31" ht="15.75">
      <c r="B157" s="70">
        <f>B121</f>
        <v>5</v>
      </c>
      <c r="C157" s="226" t="str">
        <f>C121</f>
        <v>Georg Kovzarov, Aberg</v>
      </c>
      <c r="D157" s="227"/>
      <c r="E157" s="228"/>
      <c r="F157" s="33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5"/>
      <c r="Y157" s="33"/>
      <c r="Z157" s="34"/>
      <c r="AA157" s="35"/>
      <c r="AB157" s="67"/>
      <c r="AC157" s="68"/>
      <c r="AD157" s="69"/>
      <c r="AE157"/>
    </row>
    <row r="158" spans="2:31">
      <c r="C158" s="170"/>
      <c r="D158" s="170"/>
      <c r="E158" s="171"/>
    </row>
    <row r="159" spans="2:31">
      <c r="B159" s="60">
        <v>2</v>
      </c>
      <c r="C159" s="226" t="str">
        <f>C13</f>
        <v>Devid Dudkin, Koosa</v>
      </c>
      <c r="D159" s="227"/>
      <c r="E159" s="228"/>
      <c r="G159" s="31" t="s">
        <v>34</v>
      </c>
    </row>
    <row r="183" spans="2:31" ht="15" customHeight="1"/>
    <row r="184" spans="2:31">
      <c r="B184" s="61" t="str">
        <f>B1</f>
        <v>40. JAAN JAAGO MÄLESTUSVÕISTLUSED KREEKA-ROOMA JA  NAISTEMAADLUSES</v>
      </c>
    </row>
    <row r="185" spans="2:31">
      <c r="B185" s="62" t="str">
        <f>B2</f>
        <v>Luunja</v>
      </c>
    </row>
    <row r="186" spans="2:31">
      <c r="B186" s="62" t="str">
        <f>B3</f>
        <v>25.03.2017</v>
      </c>
    </row>
    <row r="187" spans="2:31">
      <c r="B187" s="62"/>
    </row>
    <row r="188" spans="2:31" ht="15">
      <c r="C188" s="26" t="s">
        <v>14</v>
      </c>
      <c r="D188" s="63">
        <f>D5</f>
        <v>100</v>
      </c>
      <c r="E188" s="64" t="s">
        <v>7</v>
      </c>
      <c r="G188" s="231" t="s">
        <v>11</v>
      </c>
      <c r="H188" s="232"/>
      <c r="I188" s="232"/>
      <c r="J188" s="232"/>
      <c r="K188" s="232"/>
      <c r="L188" s="232"/>
      <c r="M188" s="232"/>
      <c r="N188" s="232"/>
      <c r="O188" s="233"/>
    </row>
    <row r="189" spans="2:31">
      <c r="C189" s="65"/>
      <c r="D189" s="65"/>
      <c r="E189" s="65"/>
    </row>
    <row r="190" spans="2:31" ht="15.75">
      <c r="B190" s="66">
        <f>B120</f>
        <v>2</v>
      </c>
      <c r="C190" s="226" t="str">
        <f>C120</f>
        <v>Devid Dudkin, Koosa</v>
      </c>
      <c r="D190" s="227"/>
      <c r="E190" s="228"/>
      <c r="F190" s="33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5"/>
      <c r="Y190" s="33"/>
      <c r="Z190" s="34"/>
      <c r="AA190" s="35"/>
      <c r="AB190" s="67"/>
      <c r="AC190" s="68"/>
      <c r="AD190" s="69"/>
      <c r="AE190"/>
    </row>
    <row r="191" spans="2:31" ht="15.75">
      <c r="B191" s="70">
        <f>B156</f>
        <v>4</v>
      </c>
      <c r="C191" s="226" t="str">
        <f>C156</f>
        <v>Uku Laik, Valga</v>
      </c>
      <c r="D191" s="227"/>
      <c r="E191" s="228"/>
      <c r="F191" s="33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5"/>
      <c r="Y191" s="33"/>
      <c r="Z191" s="34"/>
      <c r="AA191" s="35"/>
      <c r="AB191" s="67"/>
      <c r="AC191" s="68"/>
      <c r="AD191" s="69"/>
      <c r="AE191"/>
    </row>
    <row r="192" spans="2:31">
      <c r="B192" s="71"/>
      <c r="C192" s="169"/>
      <c r="D192" s="169"/>
      <c r="E192" s="169"/>
      <c r="S192" s="30"/>
      <c r="T192" s="31"/>
      <c r="U192" s="30"/>
      <c r="V192" s="31"/>
      <c r="W192" s="30"/>
      <c r="X192" s="31"/>
      <c r="Y192" s="30"/>
      <c r="Z192" s="31"/>
      <c r="AA192" s="30"/>
      <c r="AB192" s="31"/>
      <c r="AC192"/>
      <c r="AD192"/>
      <c r="AE192"/>
    </row>
    <row r="193" spans="2:31" ht="15.75">
      <c r="B193" s="66">
        <f>B153</f>
        <v>3</v>
      </c>
      <c r="C193" s="226" t="str">
        <f>C153</f>
        <v>Fred-Markus Rüü, Tapa</v>
      </c>
      <c r="D193" s="227"/>
      <c r="E193" s="228"/>
      <c r="F193" s="33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5"/>
      <c r="Y193" s="33"/>
      <c r="Z193" s="34"/>
      <c r="AA193" s="35"/>
      <c r="AB193" s="67"/>
      <c r="AC193" s="68"/>
      <c r="AD193" s="69"/>
      <c r="AE193"/>
    </row>
    <row r="194" spans="2:31" ht="15.75">
      <c r="B194" s="70">
        <f>B157</f>
        <v>5</v>
      </c>
      <c r="C194" s="226" t="str">
        <f>C157</f>
        <v>Georg Kovzarov, Aberg</v>
      </c>
      <c r="D194" s="227"/>
      <c r="E194" s="228"/>
      <c r="F194" s="33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5"/>
      <c r="Y194" s="33"/>
      <c r="Z194" s="34"/>
      <c r="AA194" s="35"/>
      <c r="AB194" s="67"/>
      <c r="AC194" s="68"/>
      <c r="AD194" s="69"/>
      <c r="AE194"/>
    </row>
    <row r="195" spans="2:31">
      <c r="C195" s="170"/>
      <c r="D195" s="170"/>
      <c r="E195" s="171"/>
    </row>
    <row r="196" spans="2:31">
      <c r="B196" s="60">
        <v>1</v>
      </c>
      <c r="C196" s="226" t="str">
        <f>C11</f>
        <v>Alex Veedla, Korrus3</v>
      </c>
      <c r="D196" s="227"/>
      <c r="E196" s="228"/>
      <c r="G196" s="31" t="s">
        <v>34</v>
      </c>
    </row>
  </sheetData>
  <mergeCells count="145">
    <mergeCell ref="C196:E196"/>
    <mergeCell ref="C159:E159"/>
    <mergeCell ref="G188:O188"/>
    <mergeCell ref="C190:E190"/>
    <mergeCell ref="C191:E191"/>
    <mergeCell ref="C193:E193"/>
    <mergeCell ref="C194:E194"/>
    <mergeCell ref="C123:E123"/>
    <mergeCell ref="G151:O151"/>
    <mergeCell ref="C153:E153"/>
    <mergeCell ref="C154:E154"/>
    <mergeCell ref="C156:E156"/>
    <mergeCell ref="C157:E157"/>
    <mergeCell ref="C120:E120"/>
    <mergeCell ref="F120:X120"/>
    <mergeCell ref="Y120:AA120"/>
    <mergeCell ref="AB120:AC120"/>
    <mergeCell ref="C121:E121"/>
    <mergeCell ref="F121:X121"/>
    <mergeCell ref="Y121:AA121"/>
    <mergeCell ref="AB121:AC121"/>
    <mergeCell ref="C116:E116"/>
    <mergeCell ref="C117:E117"/>
    <mergeCell ref="F117:X117"/>
    <mergeCell ref="Y117:AA117"/>
    <mergeCell ref="AB117:AC117"/>
    <mergeCell ref="C118:E118"/>
    <mergeCell ref="F118:X118"/>
    <mergeCell ref="Y118:AA118"/>
    <mergeCell ref="AB118:AC118"/>
    <mergeCell ref="C86:E86"/>
    <mergeCell ref="F86:X86"/>
    <mergeCell ref="Y86:AA86"/>
    <mergeCell ref="AB86:AC86"/>
    <mergeCell ref="C88:E88"/>
    <mergeCell ref="G115:O115"/>
    <mergeCell ref="AB82:AC82"/>
    <mergeCell ref="C83:E83"/>
    <mergeCell ref="F83:X83"/>
    <mergeCell ref="Y83:AA83"/>
    <mergeCell ref="AB83:AC83"/>
    <mergeCell ref="C85:E85"/>
    <mergeCell ref="F85:X85"/>
    <mergeCell ref="Y85:AA85"/>
    <mergeCell ref="AB85:AC85"/>
    <mergeCell ref="C51:E51"/>
    <mergeCell ref="G80:O80"/>
    <mergeCell ref="C81:E81"/>
    <mergeCell ref="C82:E82"/>
    <mergeCell ref="F82:X82"/>
    <mergeCell ref="Y82:AA82"/>
    <mergeCell ref="C48:E48"/>
    <mergeCell ref="F48:X48"/>
    <mergeCell ref="Y48:AA48"/>
    <mergeCell ref="AB48:AC48"/>
    <mergeCell ref="C49:E49"/>
    <mergeCell ref="F49:X49"/>
    <mergeCell ref="Y49:AA49"/>
    <mergeCell ref="AB49:AC49"/>
    <mergeCell ref="Y45:AA45"/>
    <mergeCell ref="AB45:AC45"/>
    <mergeCell ref="C46:E46"/>
    <mergeCell ref="F46:X46"/>
    <mergeCell ref="Y46:AA46"/>
    <mergeCell ref="AB46:AC46"/>
    <mergeCell ref="D22:Q22"/>
    <mergeCell ref="D23:Q23"/>
    <mergeCell ref="G43:O43"/>
    <mergeCell ref="C44:E44"/>
    <mergeCell ref="C45:E45"/>
    <mergeCell ref="F45:X45"/>
    <mergeCell ref="Q19:Q20"/>
    <mergeCell ref="R19:R20"/>
    <mergeCell ref="U19:U20"/>
    <mergeCell ref="V19:V20"/>
    <mergeCell ref="Y19:Y20"/>
    <mergeCell ref="AA19:AA20"/>
    <mergeCell ref="B19:B20"/>
    <mergeCell ref="C19:E20"/>
    <mergeCell ref="F19:I20"/>
    <mergeCell ref="J19:J20"/>
    <mergeCell ref="M19:M20"/>
    <mergeCell ref="N19:N20"/>
    <mergeCell ref="Q17:Q18"/>
    <mergeCell ref="R17:R18"/>
    <mergeCell ref="U17:U18"/>
    <mergeCell ref="V17:V18"/>
    <mergeCell ref="Y17:Y18"/>
    <mergeCell ref="AA17:AA18"/>
    <mergeCell ref="B17:B18"/>
    <mergeCell ref="C17:E18"/>
    <mergeCell ref="F17:F18"/>
    <mergeCell ref="I17:I18"/>
    <mergeCell ref="J17:M18"/>
    <mergeCell ref="N17:N18"/>
    <mergeCell ref="N15:Q16"/>
    <mergeCell ref="R15:R16"/>
    <mergeCell ref="U15:U16"/>
    <mergeCell ref="V15:V16"/>
    <mergeCell ref="Y15:Y16"/>
    <mergeCell ref="AA15:AA16"/>
    <mergeCell ref="B15:B16"/>
    <mergeCell ref="C15:E16"/>
    <mergeCell ref="F15:F16"/>
    <mergeCell ref="I15:I16"/>
    <mergeCell ref="J15:J16"/>
    <mergeCell ref="M15:M16"/>
    <mergeCell ref="N13:N14"/>
    <mergeCell ref="Q13:Q14"/>
    <mergeCell ref="R13:U14"/>
    <mergeCell ref="V13:V14"/>
    <mergeCell ref="Y13:Y14"/>
    <mergeCell ref="AA13:AA14"/>
    <mergeCell ref="B13:B14"/>
    <mergeCell ref="C13:E14"/>
    <mergeCell ref="F13:F14"/>
    <mergeCell ref="I13:I14"/>
    <mergeCell ref="J13:J14"/>
    <mergeCell ref="M13:M14"/>
    <mergeCell ref="N11:N12"/>
    <mergeCell ref="Q11:Q12"/>
    <mergeCell ref="R11:R12"/>
    <mergeCell ref="U11:U12"/>
    <mergeCell ref="V11:Y12"/>
    <mergeCell ref="AA11:AA12"/>
    <mergeCell ref="J8:M8"/>
    <mergeCell ref="N8:Q8"/>
    <mergeCell ref="R8:U8"/>
    <mergeCell ref="V8:Y8"/>
    <mergeCell ref="B11:B12"/>
    <mergeCell ref="C11:E12"/>
    <mergeCell ref="F11:F12"/>
    <mergeCell ref="I11:I12"/>
    <mergeCell ref="J11:J12"/>
    <mergeCell ref="M11:M12"/>
    <mergeCell ref="B1:AE1"/>
    <mergeCell ref="B2:AE2"/>
    <mergeCell ref="B3:AE3"/>
    <mergeCell ref="B7:B9"/>
    <mergeCell ref="C7:C9"/>
    <mergeCell ref="D7:D9"/>
    <mergeCell ref="E7:E9"/>
    <mergeCell ref="F7:Y7"/>
    <mergeCell ref="AA7:AA9"/>
    <mergeCell ref="F8:I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1:S115"/>
  <sheetViews>
    <sheetView workbookViewId="0">
      <selection activeCell="S20" sqref="S20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9.140625" style="29"/>
    <col min="6" max="6" width="3.42578125" style="30" customWidth="1"/>
    <col min="7" max="7" width="3.42578125" style="31" customWidth="1"/>
    <col min="8" max="8" width="3.42578125" style="30" customWidth="1"/>
    <col min="9" max="9" width="3.42578125" style="31" customWidth="1"/>
    <col min="10" max="10" width="4.28515625" style="30" customWidth="1"/>
    <col min="11" max="11" width="3.42578125" style="31" customWidth="1"/>
    <col min="12" max="12" width="3.42578125" style="30" customWidth="1"/>
    <col min="13" max="13" width="3.42578125" style="31" customWidth="1"/>
    <col min="14" max="14" width="3.42578125" style="30" customWidth="1"/>
    <col min="15" max="15" width="3.42578125" style="31" customWidth="1"/>
    <col min="16" max="16" width="3.42578125" style="30" customWidth="1"/>
    <col min="17" max="17" width="3.42578125" style="31" customWidth="1"/>
    <col min="18" max="18" width="4.5703125" customWidth="1"/>
    <col min="19" max="19" width="8" customWidth="1"/>
    <col min="20" max="20" width="6.7109375" customWidth="1"/>
  </cols>
  <sheetData>
    <row r="1" spans="2:19" ht="12.75">
      <c r="B1" s="264" t="str">
        <f>Tiitelleht!A2</f>
        <v>40. JAAN JAAGO MÄLESTUSVÕISTLUSED KREEKA-ROOMA JA  NAISTEMAADLUSES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</row>
    <row r="2" spans="2:19" ht="12.75">
      <c r="B2" s="264" t="str">
        <f>Tiitelleht!A6</f>
        <v>Luunja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</row>
    <row r="3" spans="2:19" s="24" customFormat="1" ht="15" customHeight="1">
      <c r="B3" s="265" t="str">
        <f>Tiitelleht!A10</f>
        <v>25.03.2017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</row>
    <row r="4" spans="2:19" s="24" customFormat="1" ht="2.25" customHeight="1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2:19" s="24" customFormat="1" ht="15" customHeight="1">
      <c r="B5" s="25"/>
      <c r="C5" s="26" t="s">
        <v>14</v>
      </c>
      <c r="D5" s="27" t="s">
        <v>133</v>
      </c>
      <c r="E5" s="28" t="s">
        <v>7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2:19" ht="3.75" customHeight="1" thickBot="1"/>
    <row r="7" spans="2:19" ht="14.25" customHeight="1">
      <c r="B7" s="266" t="s">
        <v>15</v>
      </c>
      <c r="C7" s="269" t="s">
        <v>16</v>
      </c>
      <c r="D7" s="272" t="s">
        <v>17</v>
      </c>
      <c r="E7" s="275" t="s">
        <v>18</v>
      </c>
      <c r="F7" s="278" t="s">
        <v>19</v>
      </c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80"/>
      <c r="R7" s="72" t="s">
        <v>20</v>
      </c>
      <c r="S7" s="259" t="s">
        <v>21</v>
      </c>
    </row>
    <row r="8" spans="2:19" ht="12.75">
      <c r="B8" s="267"/>
      <c r="C8" s="270"/>
      <c r="D8" s="273"/>
      <c r="E8" s="276"/>
      <c r="F8" s="229" t="s">
        <v>22</v>
      </c>
      <c r="G8" s="230"/>
      <c r="H8" s="230"/>
      <c r="I8" s="262"/>
      <c r="J8" s="229" t="s">
        <v>23</v>
      </c>
      <c r="K8" s="230"/>
      <c r="L8" s="230"/>
      <c r="M8" s="262"/>
      <c r="N8" s="229" t="s">
        <v>24</v>
      </c>
      <c r="O8" s="230"/>
      <c r="P8" s="230"/>
      <c r="Q8" s="263"/>
      <c r="R8" s="73" t="s">
        <v>4</v>
      </c>
      <c r="S8" s="260"/>
    </row>
    <row r="9" spans="2:19" ht="27" thickBot="1">
      <c r="B9" s="268"/>
      <c r="C9" s="271"/>
      <c r="D9" s="274"/>
      <c r="E9" s="277"/>
      <c r="F9" s="37"/>
      <c r="G9" s="38"/>
      <c r="H9" s="39" t="s">
        <v>27</v>
      </c>
      <c r="I9" s="39" t="s">
        <v>28</v>
      </c>
      <c r="J9" s="37"/>
      <c r="K9" s="38"/>
      <c r="L9" s="39" t="s">
        <v>27</v>
      </c>
      <c r="M9" s="39" t="s">
        <v>28</v>
      </c>
      <c r="N9" s="37"/>
      <c r="O9" s="38"/>
      <c r="P9" s="39" t="s">
        <v>27</v>
      </c>
      <c r="Q9" s="40" t="s">
        <v>28</v>
      </c>
      <c r="R9" s="74" t="s">
        <v>5</v>
      </c>
      <c r="S9" s="261"/>
    </row>
    <row r="10" spans="2:19" ht="9.75" customHeight="1" thickBot="1">
      <c r="B10" s="42"/>
      <c r="C10" s="43" t="s">
        <v>29</v>
      </c>
      <c r="D10" s="44"/>
      <c r="E10" s="45"/>
      <c r="F10" s="46"/>
      <c r="G10" s="47"/>
      <c r="H10" s="48"/>
      <c r="I10" s="48"/>
      <c r="J10" s="46"/>
      <c r="K10" s="47"/>
      <c r="L10" s="48"/>
      <c r="M10" s="48"/>
      <c r="N10" s="46"/>
      <c r="O10" s="47"/>
      <c r="P10" s="48"/>
      <c r="Q10" s="48"/>
      <c r="R10" s="49"/>
      <c r="S10" s="50"/>
    </row>
    <row r="11" spans="2:19" s="51" customFormat="1" ht="11.25" customHeight="1" thickBot="1">
      <c r="B11" s="244">
        <v>1</v>
      </c>
      <c r="C11" s="246" t="s">
        <v>134</v>
      </c>
      <c r="D11" s="247"/>
      <c r="E11" s="248"/>
      <c r="F11" s="240">
        <v>2</v>
      </c>
      <c r="G11" s="52">
        <v>0</v>
      </c>
      <c r="H11" s="53"/>
      <c r="I11" s="252"/>
      <c r="J11" s="240">
        <v>3</v>
      </c>
      <c r="K11" s="52">
        <v>0</v>
      </c>
      <c r="L11" s="53"/>
      <c r="M11" s="252"/>
      <c r="N11" s="240">
        <v>4</v>
      </c>
      <c r="O11" s="52">
        <v>0</v>
      </c>
      <c r="P11" s="53"/>
      <c r="Q11" s="252"/>
      <c r="R11" s="75">
        <f>G11+K11+O11</f>
        <v>0</v>
      </c>
      <c r="S11" s="235">
        <v>4</v>
      </c>
    </row>
    <row r="12" spans="2:19" s="51" customFormat="1" ht="11.25" customHeight="1" thickBot="1">
      <c r="B12" s="244"/>
      <c r="C12" s="249"/>
      <c r="D12" s="250"/>
      <c r="E12" s="251"/>
      <c r="F12" s="241"/>
      <c r="G12" s="57">
        <v>0</v>
      </c>
      <c r="H12" s="58"/>
      <c r="I12" s="253"/>
      <c r="J12" s="241"/>
      <c r="K12" s="57">
        <v>0</v>
      </c>
      <c r="L12" s="58"/>
      <c r="M12" s="253"/>
      <c r="N12" s="241"/>
      <c r="O12" s="57">
        <v>0</v>
      </c>
      <c r="P12" s="58"/>
      <c r="Q12" s="253"/>
      <c r="R12" s="75">
        <f t="shared" ref="R12:R18" si="0">G12+K12+O12</f>
        <v>0</v>
      </c>
      <c r="S12" s="236"/>
    </row>
    <row r="13" spans="2:19" s="51" customFormat="1" ht="11.25" customHeight="1" thickBot="1">
      <c r="B13" s="256">
        <v>2</v>
      </c>
      <c r="C13" s="246" t="s">
        <v>135</v>
      </c>
      <c r="D13" s="247"/>
      <c r="E13" s="248"/>
      <c r="F13" s="257">
        <v>1</v>
      </c>
      <c r="G13" s="54">
        <v>5</v>
      </c>
      <c r="H13" s="55"/>
      <c r="I13" s="258"/>
      <c r="J13" s="240">
        <v>4</v>
      </c>
      <c r="K13" s="52">
        <v>0</v>
      </c>
      <c r="L13" s="53"/>
      <c r="M13" s="252"/>
      <c r="N13" s="240">
        <v>3</v>
      </c>
      <c r="O13" s="52">
        <v>4</v>
      </c>
      <c r="P13" s="53"/>
      <c r="Q13" s="242"/>
      <c r="R13" s="75">
        <f t="shared" si="0"/>
        <v>9</v>
      </c>
      <c r="S13" s="235">
        <v>2</v>
      </c>
    </row>
    <row r="14" spans="2:19" s="51" customFormat="1" ht="11.25" customHeight="1" thickBot="1">
      <c r="B14" s="245"/>
      <c r="C14" s="249"/>
      <c r="D14" s="250"/>
      <c r="E14" s="251"/>
      <c r="F14" s="241"/>
      <c r="G14" s="57">
        <v>4</v>
      </c>
      <c r="H14" s="58"/>
      <c r="I14" s="253"/>
      <c r="J14" s="241"/>
      <c r="K14" s="57">
        <v>0</v>
      </c>
      <c r="L14" s="58"/>
      <c r="M14" s="253"/>
      <c r="N14" s="241"/>
      <c r="O14" s="57">
        <v>10</v>
      </c>
      <c r="P14" s="58"/>
      <c r="Q14" s="243"/>
      <c r="R14" s="75">
        <f t="shared" si="0"/>
        <v>14</v>
      </c>
      <c r="S14" s="236"/>
    </row>
    <row r="15" spans="2:19" s="51" customFormat="1" ht="11.25" customHeight="1" thickBot="1">
      <c r="B15" s="244">
        <v>3</v>
      </c>
      <c r="C15" s="246" t="s">
        <v>136</v>
      </c>
      <c r="D15" s="247"/>
      <c r="E15" s="248"/>
      <c r="F15" s="240">
        <v>4</v>
      </c>
      <c r="G15" s="52">
        <v>0</v>
      </c>
      <c r="H15" s="53"/>
      <c r="I15" s="252"/>
      <c r="J15" s="254">
        <v>1</v>
      </c>
      <c r="K15" s="52">
        <v>4</v>
      </c>
      <c r="L15" s="53"/>
      <c r="M15" s="252"/>
      <c r="N15" s="240">
        <v>2</v>
      </c>
      <c r="O15" s="52">
        <v>1</v>
      </c>
      <c r="P15" s="53"/>
      <c r="Q15" s="242"/>
      <c r="R15" s="75">
        <f t="shared" si="0"/>
        <v>5</v>
      </c>
      <c r="S15" s="235">
        <v>3</v>
      </c>
    </row>
    <row r="16" spans="2:19" s="51" customFormat="1" ht="11.25" customHeight="1" thickBot="1">
      <c r="B16" s="245"/>
      <c r="C16" s="249"/>
      <c r="D16" s="250"/>
      <c r="E16" s="251"/>
      <c r="F16" s="241"/>
      <c r="G16" s="57">
        <v>0</v>
      </c>
      <c r="H16" s="58"/>
      <c r="I16" s="253"/>
      <c r="J16" s="255"/>
      <c r="K16" s="57">
        <v>4</v>
      </c>
      <c r="L16" s="58"/>
      <c r="M16" s="253"/>
      <c r="N16" s="241"/>
      <c r="O16" s="57">
        <v>4</v>
      </c>
      <c r="P16" s="58"/>
      <c r="Q16" s="243"/>
      <c r="R16" s="75">
        <f t="shared" si="0"/>
        <v>8</v>
      </c>
      <c r="S16" s="236"/>
    </row>
    <row r="17" spans="2:19" s="51" customFormat="1" ht="11.25" customHeight="1" thickBot="1">
      <c r="B17" s="244">
        <v>4</v>
      </c>
      <c r="C17" s="246" t="s">
        <v>137</v>
      </c>
      <c r="D17" s="247"/>
      <c r="E17" s="248"/>
      <c r="F17" s="240">
        <v>3</v>
      </c>
      <c r="G17" s="52">
        <v>5</v>
      </c>
      <c r="H17" s="53"/>
      <c r="I17" s="252"/>
      <c r="J17" s="254">
        <v>2</v>
      </c>
      <c r="K17" s="52">
        <v>4</v>
      </c>
      <c r="L17" s="53"/>
      <c r="M17" s="252"/>
      <c r="N17" s="240">
        <v>1</v>
      </c>
      <c r="O17" s="52">
        <v>5</v>
      </c>
      <c r="P17" s="53"/>
      <c r="Q17" s="242"/>
      <c r="R17" s="75">
        <f t="shared" si="0"/>
        <v>14</v>
      </c>
      <c r="S17" s="235">
        <v>1</v>
      </c>
    </row>
    <row r="18" spans="2:19" s="51" customFormat="1" ht="11.25" customHeight="1" thickBot="1">
      <c r="B18" s="245"/>
      <c r="C18" s="249"/>
      <c r="D18" s="250"/>
      <c r="E18" s="251"/>
      <c r="F18" s="241"/>
      <c r="G18" s="57">
        <v>4</v>
      </c>
      <c r="H18" s="58"/>
      <c r="I18" s="253"/>
      <c r="J18" s="255"/>
      <c r="K18" s="57">
        <v>4</v>
      </c>
      <c r="L18" s="58"/>
      <c r="M18" s="253"/>
      <c r="N18" s="241"/>
      <c r="O18" s="57">
        <v>9</v>
      </c>
      <c r="P18" s="58"/>
      <c r="Q18" s="243"/>
      <c r="R18" s="167">
        <f t="shared" si="0"/>
        <v>17</v>
      </c>
      <c r="S18" s="236"/>
    </row>
    <row r="19" spans="2:19" ht="11.25" customHeight="1">
      <c r="C19" s="3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</row>
    <row r="20" spans="2:19" ht="11.25" customHeight="1">
      <c r="C20" s="3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2:19" ht="15" customHeight="1">
      <c r="C21" s="60" t="s">
        <v>31</v>
      </c>
      <c r="D21" s="237" t="str">
        <f>Tiitelleht!A14</f>
        <v>Vello Aava</v>
      </c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</row>
    <row r="22" spans="2:19" ht="14.25" customHeight="1">
      <c r="C22" s="60" t="s">
        <v>32</v>
      </c>
      <c r="D22" s="237" t="str">
        <f>Tiitelleht!A18</f>
        <v>Simmo Säärits</v>
      </c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</row>
    <row r="23" spans="2:19" ht="11.25" customHeight="1">
      <c r="C23" s="3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</row>
    <row r="24" spans="2:19" ht="11.25" customHeight="1">
      <c r="C24" s="3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2:19" ht="11.25" customHeight="1">
      <c r="C25" s="3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6" spans="2:19" ht="11.25" customHeight="1">
      <c r="C26" s="3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</row>
    <row r="27" spans="2:19" ht="11.25" customHeight="1">
      <c r="C27" s="3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</row>
    <row r="28" spans="2:19" ht="11.25" customHeight="1">
      <c r="C28" s="3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</row>
    <row r="29" spans="2:19" ht="11.25" customHeight="1">
      <c r="C29" s="3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</row>
    <row r="30" spans="2:19" ht="11.25" customHeight="1">
      <c r="C30" s="3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</row>
    <row r="31" spans="2:19" ht="11.25" customHeight="1">
      <c r="C31" s="3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</row>
    <row r="32" spans="2:19" ht="11.25" customHeight="1">
      <c r="C32" s="3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</row>
    <row r="33" spans="2:18" ht="11.25" customHeight="1">
      <c r="C33" s="3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</row>
    <row r="34" spans="2:18" ht="11.25" customHeight="1">
      <c r="C34" s="3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</row>
    <row r="35" spans="2:18" ht="11.25" customHeight="1">
      <c r="C35" s="3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</row>
    <row r="36" spans="2:18" ht="11.25" customHeight="1">
      <c r="C36" s="3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</row>
    <row r="37" spans="2:18" ht="11.25" customHeight="1">
      <c r="C37" s="3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</row>
    <row r="38" spans="2:18" ht="11.25" customHeight="1">
      <c r="C38" s="3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</row>
    <row r="39" spans="2:18" ht="11.25" customHeight="1">
      <c r="C39" s="3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</row>
    <row r="40" spans="2:18" ht="11.25" customHeight="1">
      <c r="C40" s="3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</row>
    <row r="41" spans="2:18" ht="11.25" customHeight="1">
      <c r="C41" s="3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</row>
    <row r="42" spans="2:18" ht="11.25" customHeight="1">
      <c r="C42" s="3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</row>
    <row r="43" spans="2:18" ht="11.25" customHeight="1">
      <c r="C43" s="3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</row>
    <row r="45" spans="2:18">
      <c r="B45" s="61" t="str">
        <f>B1</f>
        <v>40. JAAN JAAGO MÄLESTUSVÕISTLUSED KREEKA-ROOMA JA  NAISTEMAADLUSES</v>
      </c>
    </row>
    <row r="46" spans="2:18" ht="10.5" customHeight="1">
      <c r="B46" s="62" t="str">
        <f>B2</f>
        <v>Luunja</v>
      </c>
    </row>
    <row r="47" spans="2:18" ht="10.5" customHeight="1">
      <c r="B47" s="62" t="str">
        <f>B3</f>
        <v>25.03.2017</v>
      </c>
    </row>
    <row r="48" spans="2:18" ht="10.5" customHeight="1">
      <c r="B48" s="62"/>
    </row>
    <row r="49" spans="2:19" ht="15">
      <c r="C49" s="26" t="s">
        <v>14</v>
      </c>
      <c r="D49" s="63" t="str">
        <f>D5</f>
        <v>t40</v>
      </c>
      <c r="E49" s="64" t="s">
        <v>7</v>
      </c>
      <c r="G49" s="231" t="s">
        <v>13</v>
      </c>
      <c r="H49" s="232"/>
      <c r="I49" s="232"/>
      <c r="J49" s="232"/>
      <c r="K49" s="232"/>
      <c r="L49" s="232"/>
      <c r="M49" s="232"/>
      <c r="N49" s="232"/>
      <c r="O49" s="233"/>
    </row>
    <row r="50" spans="2:19" ht="15" customHeight="1">
      <c r="C50" s="234" t="s">
        <v>33</v>
      </c>
      <c r="D50" s="234"/>
      <c r="E50" s="234"/>
    </row>
    <row r="51" spans="2:19" ht="24" customHeight="1">
      <c r="B51" s="66">
        <v>1</v>
      </c>
      <c r="C51" s="226" t="str">
        <f>C11</f>
        <v>Valeria Rästas, Peipsiäärsed</v>
      </c>
      <c r="D51" s="227"/>
      <c r="E51" s="228"/>
      <c r="F51" s="229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69"/>
    </row>
    <row r="52" spans="2:19" ht="24" customHeight="1">
      <c r="B52" s="70">
        <v>2</v>
      </c>
      <c r="C52" s="226" t="str">
        <f>C13</f>
        <v>Alina Aksjonova, Peipsiäärsed</v>
      </c>
      <c r="D52" s="227"/>
      <c r="E52" s="228"/>
      <c r="F52" s="229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69"/>
    </row>
    <row r="53" spans="2:19">
      <c r="B53" s="71"/>
      <c r="C53" s="169"/>
      <c r="D53" s="169"/>
      <c r="E53" s="169"/>
    </row>
    <row r="54" spans="2:19" ht="24" customHeight="1">
      <c r="B54" s="66">
        <v>3</v>
      </c>
      <c r="C54" s="226" t="str">
        <f>C15</f>
        <v>Melania Filippova, Peipsiäärsed</v>
      </c>
      <c r="D54" s="227"/>
      <c r="E54" s="228"/>
      <c r="F54" s="229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69"/>
    </row>
    <row r="55" spans="2:19" ht="24" customHeight="1">
      <c r="B55" s="70">
        <v>4</v>
      </c>
      <c r="C55" s="226" t="str">
        <f>C17</f>
        <v>Maria Kozlova, Peipsiäärsed</v>
      </c>
      <c r="D55" s="227"/>
      <c r="E55" s="228"/>
      <c r="F55" s="229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69"/>
    </row>
    <row r="56" spans="2:19" ht="24" customHeight="1">
      <c r="B56" s="76"/>
      <c r="C56" s="77"/>
      <c r="D56" s="77"/>
      <c r="E56" s="78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80"/>
    </row>
    <row r="57" spans="2:19" ht="24" customHeight="1">
      <c r="B57" s="76"/>
      <c r="C57" s="77"/>
      <c r="D57" s="77"/>
      <c r="E57" s="78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80"/>
    </row>
    <row r="58" spans="2:19" ht="24" customHeight="1">
      <c r="B58" s="76"/>
      <c r="C58" s="77"/>
      <c r="D58" s="77"/>
      <c r="E58" s="78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80"/>
    </row>
    <row r="59" spans="2:19" ht="24" customHeight="1">
      <c r="B59" s="76"/>
      <c r="C59" s="77"/>
      <c r="D59" s="77"/>
      <c r="E59" s="78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80"/>
    </row>
    <row r="60" spans="2:19" ht="24" customHeight="1">
      <c r="B60" s="76"/>
      <c r="C60" s="77"/>
      <c r="D60" s="77"/>
      <c r="E60" s="78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80"/>
    </row>
    <row r="61" spans="2:19" ht="24" customHeight="1">
      <c r="B61" s="76"/>
      <c r="C61" s="77"/>
      <c r="D61" s="77"/>
      <c r="E61" s="78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80"/>
    </row>
    <row r="62" spans="2:19" ht="24" customHeight="1">
      <c r="B62" s="76"/>
      <c r="C62" s="77"/>
      <c r="D62" s="77"/>
      <c r="E62" s="78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80"/>
    </row>
    <row r="75" spans="2:15">
      <c r="B75" s="61" t="str">
        <f>B1</f>
        <v>40. JAAN JAAGO MÄLESTUSVÕISTLUSED KREEKA-ROOMA JA  NAISTEMAADLUSES</v>
      </c>
    </row>
    <row r="76" spans="2:15" ht="10.5" customHeight="1">
      <c r="B76" s="62" t="str">
        <f>B2</f>
        <v>Luunja</v>
      </c>
    </row>
    <row r="77" spans="2:15" ht="10.5" customHeight="1">
      <c r="B77" s="62" t="str">
        <f>B3</f>
        <v>25.03.2017</v>
      </c>
    </row>
    <row r="78" spans="2:15" ht="10.5" customHeight="1">
      <c r="B78" s="62"/>
    </row>
    <row r="79" spans="2:15" ht="15">
      <c r="C79" s="26" t="s">
        <v>14</v>
      </c>
      <c r="D79" s="63" t="str">
        <f>D5</f>
        <v>t40</v>
      </c>
      <c r="E79" s="64" t="s">
        <v>7</v>
      </c>
      <c r="G79" s="231" t="s">
        <v>12</v>
      </c>
      <c r="H79" s="232"/>
      <c r="I79" s="232"/>
      <c r="J79" s="232"/>
      <c r="K79" s="232"/>
      <c r="L79" s="232"/>
      <c r="M79" s="232"/>
      <c r="N79" s="232"/>
      <c r="O79" s="233"/>
    </row>
    <row r="80" spans="2:15" ht="9.75" customHeight="1">
      <c r="C80" s="234" t="s">
        <v>33</v>
      </c>
      <c r="D80" s="234"/>
      <c r="E80" s="234"/>
    </row>
    <row r="81" spans="2:19" ht="24" customHeight="1">
      <c r="B81" s="66">
        <v>1</v>
      </c>
      <c r="C81" s="226" t="str">
        <f>C11</f>
        <v>Valeria Rästas, Peipsiäärsed</v>
      </c>
      <c r="D81" s="227"/>
      <c r="E81" s="228"/>
      <c r="F81" s="229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69"/>
    </row>
    <row r="82" spans="2:19" ht="24" customHeight="1">
      <c r="B82" s="70">
        <v>3</v>
      </c>
      <c r="C82" s="226" t="str">
        <f>C15</f>
        <v>Melania Filippova, Peipsiäärsed</v>
      </c>
      <c r="D82" s="227"/>
      <c r="E82" s="228"/>
      <c r="F82" s="229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69"/>
    </row>
    <row r="83" spans="2:19">
      <c r="B83" s="71"/>
      <c r="C83" s="169"/>
      <c r="D83" s="169"/>
      <c r="E83" s="169"/>
    </row>
    <row r="84" spans="2:19" ht="24" customHeight="1">
      <c r="B84" s="66">
        <v>2</v>
      </c>
      <c r="C84" s="226" t="str">
        <f>C13</f>
        <v>Alina Aksjonova, Peipsiäärsed</v>
      </c>
      <c r="D84" s="227"/>
      <c r="E84" s="228"/>
      <c r="F84" s="229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69"/>
    </row>
    <row r="85" spans="2:19" ht="24" customHeight="1">
      <c r="B85" s="70">
        <v>4</v>
      </c>
      <c r="C85" s="226" t="str">
        <f>C17</f>
        <v>Maria Kozlova, Peipsiäärsed</v>
      </c>
      <c r="D85" s="227"/>
      <c r="E85" s="228"/>
      <c r="F85" s="229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69"/>
    </row>
    <row r="86" spans="2:19" ht="24" customHeight="1">
      <c r="B86" s="76"/>
      <c r="C86" s="77"/>
      <c r="D86" s="77"/>
      <c r="E86" s="78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80"/>
    </row>
    <row r="87" spans="2:19" ht="24" customHeight="1">
      <c r="B87" s="76"/>
      <c r="C87" s="77"/>
      <c r="D87" s="77"/>
      <c r="E87" s="78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80"/>
    </row>
    <row r="88" spans="2:19" ht="24" customHeight="1">
      <c r="B88" s="76"/>
      <c r="C88" s="77"/>
      <c r="D88" s="77"/>
      <c r="E88" s="78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80"/>
    </row>
    <row r="89" spans="2:19" ht="24" customHeight="1">
      <c r="B89" s="76"/>
      <c r="C89" s="77"/>
      <c r="D89" s="77"/>
      <c r="E89" s="78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80"/>
    </row>
    <row r="90" spans="2:19" ht="24" customHeight="1">
      <c r="B90" s="76"/>
      <c r="C90" s="77"/>
      <c r="D90" s="77"/>
      <c r="E90" s="78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80"/>
    </row>
    <row r="91" spans="2:19" ht="24" customHeight="1">
      <c r="B91" s="76"/>
      <c r="C91" s="77"/>
      <c r="D91" s="77"/>
      <c r="E91" s="78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80"/>
    </row>
    <row r="92" spans="2:19" ht="24" customHeight="1">
      <c r="B92" s="76"/>
      <c r="C92" s="77"/>
      <c r="D92" s="77"/>
      <c r="E92" s="78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80"/>
    </row>
    <row r="93" spans="2:19" ht="24" customHeight="1">
      <c r="B93" s="76"/>
      <c r="C93" s="77"/>
      <c r="D93" s="77"/>
      <c r="E93" s="78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80"/>
    </row>
    <row r="104" spans="2:19" ht="12.75" customHeight="1"/>
    <row r="105" spans="2:19">
      <c r="B105" s="61" t="str">
        <f>B1</f>
        <v>40. JAAN JAAGO MÄLESTUSVÕISTLUSED KREEKA-ROOMA JA  NAISTEMAADLUSES</v>
      </c>
    </row>
    <row r="106" spans="2:19" ht="10.5" customHeight="1">
      <c r="B106" s="62" t="str">
        <f>B2</f>
        <v>Luunja</v>
      </c>
    </row>
    <row r="107" spans="2:19" ht="10.5" customHeight="1">
      <c r="B107" s="62" t="str">
        <f>B3</f>
        <v>25.03.2017</v>
      </c>
    </row>
    <row r="108" spans="2:19" ht="10.5" customHeight="1">
      <c r="B108" s="62"/>
    </row>
    <row r="109" spans="2:19" ht="15">
      <c r="C109" s="26" t="s">
        <v>14</v>
      </c>
      <c r="D109" s="63" t="str">
        <f>D5</f>
        <v>t40</v>
      </c>
      <c r="E109" s="64" t="s">
        <v>7</v>
      </c>
      <c r="G109" s="231" t="s">
        <v>9</v>
      </c>
      <c r="H109" s="232"/>
      <c r="I109" s="232"/>
      <c r="J109" s="232"/>
      <c r="K109" s="232"/>
      <c r="L109" s="232"/>
      <c r="M109" s="232"/>
      <c r="N109" s="232"/>
      <c r="O109" s="233"/>
    </row>
    <row r="110" spans="2:19" ht="9.75" customHeight="1">
      <c r="C110" s="234" t="s">
        <v>33</v>
      </c>
      <c r="D110" s="234"/>
      <c r="E110" s="234"/>
    </row>
    <row r="111" spans="2:19" ht="24" customHeight="1">
      <c r="B111" s="66">
        <v>1</v>
      </c>
      <c r="C111" s="226" t="str">
        <f>C11</f>
        <v>Valeria Rästas, Peipsiäärsed</v>
      </c>
      <c r="D111" s="227"/>
      <c r="E111" s="228"/>
      <c r="F111" s="229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  <c r="R111" s="230"/>
      <c r="S111" s="69"/>
    </row>
    <row r="112" spans="2:19" ht="24" customHeight="1">
      <c r="B112" s="70">
        <v>4</v>
      </c>
      <c r="C112" s="226" t="str">
        <f>C17</f>
        <v>Maria Kozlova, Peipsiäärsed</v>
      </c>
      <c r="D112" s="227"/>
      <c r="E112" s="228"/>
      <c r="F112" s="229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  <c r="R112" s="230"/>
      <c r="S112" s="69"/>
    </row>
    <row r="113" spans="2:19">
      <c r="B113" s="71"/>
      <c r="C113" s="169"/>
      <c r="D113" s="169"/>
      <c r="E113" s="169"/>
    </row>
    <row r="114" spans="2:19" ht="24" customHeight="1">
      <c r="B114" s="66">
        <v>2</v>
      </c>
      <c r="C114" s="226" t="str">
        <f>C13</f>
        <v>Alina Aksjonova, Peipsiäärsed</v>
      </c>
      <c r="D114" s="227"/>
      <c r="E114" s="228"/>
      <c r="F114" s="229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  <c r="R114" s="230"/>
      <c r="S114" s="69"/>
    </row>
    <row r="115" spans="2:19" ht="24" customHeight="1">
      <c r="B115" s="70">
        <v>3</v>
      </c>
      <c r="C115" s="226" t="str">
        <f>C15</f>
        <v>Melania Filippova, Peipsiäärsed</v>
      </c>
      <c r="D115" s="227"/>
      <c r="E115" s="228"/>
      <c r="F115" s="229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  <c r="S115" s="69"/>
    </row>
  </sheetData>
  <mergeCells count="80">
    <mergeCell ref="C114:E114"/>
    <mergeCell ref="F114:R114"/>
    <mergeCell ref="C115:E115"/>
    <mergeCell ref="F115:R115"/>
    <mergeCell ref="G109:O109"/>
    <mergeCell ref="C110:E110"/>
    <mergeCell ref="C111:E111"/>
    <mergeCell ref="F111:R111"/>
    <mergeCell ref="C112:E112"/>
    <mergeCell ref="F112:R112"/>
    <mergeCell ref="C82:E82"/>
    <mergeCell ref="F82:R82"/>
    <mergeCell ref="C84:E84"/>
    <mergeCell ref="F84:R84"/>
    <mergeCell ref="C85:E85"/>
    <mergeCell ref="F85:R85"/>
    <mergeCell ref="C55:E55"/>
    <mergeCell ref="F55:R55"/>
    <mergeCell ref="G79:O79"/>
    <mergeCell ref="C80:E80"/>
    <mergeCell ref="C81:E81"/>
    <mergeCell ref="F81:R81"/>
    <mergeCell ref="C51:E51"/>
    <mergeCell ref="F51:R51"/>
    <mergeCell ref="C52:E52"/>
    <mergeCell ref="F52:R52"/>
    <mergeCell ref="C54:E54"/>
    <mergeCell ref="F54:R54"/>
    <mergeCell ref="Q17:Q18"/>
    <mergeCell ref="S17:S18"/>
    <mergeCell ref="D21:R21"/>
    <mergeCell ref="D22:R22"/>
    <mergeCell ref="G49:O49"/>
    <mergeCell ref="C50:E50"/>
    <mergeCell ref="N15:N16"/>
    <mergeCell ref="Q15:Q16"/>
    <mergeCell ref="S15:S16"/>
    <mergeCell ref="B17:B18"/>
    <mergeCell ref="C17:E18"/>
    <mergeCell ref="F17:F18"/>
    <mergeCell ref="I17:I18"/>
    <mergeCell ref="J17:J18"/>
    <mergeCell ref="M17:M18"/>
    <mergeCell ref="N17:N18"/>
    <mergeCell ref="B15:B16"/>
    <mergeCell ref="C15:E16"/>
    <mergeCell ref="F15:F16"/>
    <mergeCell ref="I15:I16"/>
    <mergeCell ref="J15:J16"/>
    <mergeCell ref="M15:M16"/>
    <mergeCell ref="S11:S12"/>
    <mergeCell ref="B13:B14"/>
    <mergeCell ref="C13:E14"/>
    <mergeCell ref="F13:F14"/>
    <mergeCell ref="I13:I14"/>
    <mergeCell ref="J13:J14"/>
    <mergeCell ref="M13:M14"/>
    <mergeCell ref="N13:N14"/>
    <mergeCell ref="Q13:Q14"/>
    <mergeCell ref="S13:S14"/>
    <mergeCell ref="J8:M8"/>
    <mergeCell ref="N8:Q8"/>
    <mergeCell ref="B11:B12"/>
    <mergeCell ref="C11:E12"/>
    <mergeCell ref="F11:F12"/>
    <mergeCell ref="I11:I12"/>
    <mergeCell ref="J11:J12"/>
    <mergeCell ref="M11:M12"/>
    <mergeCell ref="N11:N12"/>
    <mergeCell ref="Q11:Q12"/>
    <mergeCell ref="B1:S1"/>
    <mergeCell ref="B2:S2"/>
    <mergeCell ref="B3:S3"/>
    <mergeCell ref="B7:B9"/>
    <mergeCell ref="C7:C9"/>
    <mergeCell ref="D7:D9"/>
    <mergeCell ref="E7:E9"/>
    <mergeCell ref="F7:Q7"/>
    <mergeCell ref="S7:S9"/>
    <mergeCell ref="F8:I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56"/>
  <sheetViews>
    <sheetView workbookViewId="0">
      <selection activeCell="AF30" sqref="AF30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29"/>
    <col min="5" max="5" width="3.42578125" style="30" customWidth="1"/>
    <col min="6" max="6" width="3.42578125" style="31" customWidth="1"/>
    <col min="7" max="7" width="3.42578125" style="30" customWidth="1"/>
    <col min="8" max="8" width="3.42578125" style="31" customWidth="1"/>
    <col min="9" max="9" width="4.28515625" style="30" customWidth="1"/>
    <col min="10" max="10" width="3.42578125" style="31" customWidth="1"/>
    <col min="11" max="11" width="3.42578125" style="30" customWidth="1"/>
    <col min="12" max="12" width="3.42578125" style="31" customWidth="1"/>
    <col min="13" max="13" width="3.42578125" style="30" customWidth="1"/>
    <col min="14" max="14" width="3.42578125" style="31" customWidth="1"/>
    <col min="15" max="15" width="3.42578125" style="30" customWidth="1"/>
    <col min="16" max="16" width="3.42578125" style="31" customWidth="1"/>
    <col min="17" max="17" width="4.5703125" customWidth="1"/>
    <col min="18" max="18" width="3.85546875" customWidth="1"/>
    <col min="19" max="19" width="3.42578125" style="30" customWidth="1"/>
    <col min="20" max="20" width="3.42578125" style="31" customWidth="1"/>
    <col min="21" max="21" width="3.42578125" style="30" customWidth="1"/>
    <col min="22" max="22" width="3.42578125" style="31" customWidth="1"/>
    <col min="23" max="23" width="3.42578125" style="30" customWidth="1"/>
    <col min="24" max="24" width="3.42578125" style="31" customWidth="1"/>
    <col min="25" max="25" width="3.42578125" style="30" customWidth="1"/>
    <col min="26" max="26" width="3.42578125" style="31" customWidth="1"/>
    <col min="27" max="27" width="3.42578125" style="30" customWidth="1"/>
    <col min="28" max="28" width="3.42578125" style="31" customWidth="1"/>
    <col min="29" max="29" width="3.42578125" style="30" customWidth="1"/>
    <col min="30" max="30" width="3.42578125" style="31" customWidth="1"/>
    <col min="31" max="31" width="4.5703125" customWidth="1"/>
    <col min="32" max="32" width="8" customWidth="1"/>
  </cols>
  <sheetData>
    <row r="1" spans="1:32" ht="12.75">
      <c r="A1" s="264" t="str">
        <f>Tiitelleht!A2</f>
        <v>40. JAAN JAAGO MÄLESTUSVÕISTLUSED KREEKA-ROOMA JA  NAISTEMAADLUSES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</row>
    <row r="2" spans="1:32" ht="12.75">
      <c r="A2" s="264" t="str">
        <f>Tiitelleht!A6</f>
        <v>Luunja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</row>
    <row r="3" spans="1:32" s="24" customFormat="1" ht="15" customHeight="1">
      <c r="A3" s="265" t="str">
        <f>Tiitelleht!A10</f>
        <v>25.03.2017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</row>
    <row r="4" spans="1:32" s="24" customFormat="1" ht="2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4" customFormat="1" ht="15" customHeight="1">
      <c r="A5" s="25"/>
      <c r="B5" s="26" t="s">
        <v>14</v>
      </c>
      <c r="C5" s="27" t="s">
        <v>138</v>
      </c>
      <c r="D5" s="28" t="s">
        <v>7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1:32" ht="3.75" customHeight="1" thickBot="1"/>
    <row r="7" spans="1:32" ht="14.25" customHeight="1">
      <c r="A7" s="266" t="s">
        <v>15</v>
      </c>
      <c r="B7" s="269" t="s">
        <v>16</v>
      </c>
      <c r="C7" s="272" t="s">
        <v>17</v>
      </c>
      <c r="D7" s="275" t="s">
        <v>18</v>
      </c>
      <c r="E7" s="278" t="s">
        <v>19</v>
      </c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80"/>
      <c r="Q7" s="72" t="s">
        <v>20</v>
      </c>
      <c r="R7" s="259" t="s">
        <v>21</v>
      </c>
    </row>
    <row r="8" spans="1:32">
      <c r="A8" s="267"/>
      <c r="B8" s="270"/>
      <c r="C8" s="273"/>
      <c r="D8" s="276"/>
      <c r="E8" s="229" t="s">
        <v>22</v>
      </c>
      <c r="F8" s="230"/>
      <c r="G8" s="230"/>
      <c r="H8" s="262"/>
      <c r="I8" s="229"/>
      <c r="J8" s="230"/>
      <c r="K8" s="230"/>
      <c r="L8" s="262"/>
      <c r="M8" s="229"/>
      <c r="N8" s="230"/>
      <c r="O8" s="230"/>
      <c r="P8" s="263"/>
      <c r="Q8" s="73" t="s">
        <v>4</v>
      </c>
      <c r="R8" s="260"/>
    </row>
    <row r="9" spans="1:32" ht="27" thickBot="1">
      <c r="A9" s="268"/>
      <c r="B9" s="271"/>
      <c r="C9" s="274"/>
      <c r="D9" s="277"/>
      <c r="E9" s="37"/>
      <c r="F9" s="38"/>
      <c r="G9" s="39" t="s">
        <v>27</v>
      </c>
      <c r="H9" s="39" t="s">
        <v>28</v>
      </c>
      <c r="I9" s="37"/>
      <c r="J9" s="38"/>
      <c r="K9" s="39"/>
      <c r="L9" s="39"/>
      <c r="M9" s="37"/>
      <c r="N9" s="38"/>
      <c r="O9" s="39"/>
      <c r="P9" s="40"/>
      <c r="Q9" s="74" t="s">
        <v>5</v>
      </c>
      <c r="R9" s="261"/>
    </row>
    <row r="10" spans="1:32" ht="9.75" customHeight="1" thickBot="1">
      <c r="A10" s="42"/>
      <c r="B10" s="43" t="s">
        <v>29</v>
      </c>
      <c r="C10" s="44"/>
      <c r="D10" s="45"/>
      <c r="E10" s="46"/>
      <c r="F10" s="47"/>
      <c r="G10" s="48"/>
      <c r="H10" s="48"/>
      <c r="I10" s="46"/>
      <c r="J10" s="47"/>
      <c r="K10" s="48"/>
      <c r="L10" s="48"/>
      <c r="M10" s="46"/>
      <c r="N10" s="47"/>
      <c r="O10" s="48"/>
      <c r="P10" s="48"/>
      <c r="Q10" s="49"/>
      <c r="R10" s="44"/>
    </row>
    <row r="11" spans="1:32" s="51" customFormat="1" ht="11.25" customHeight="1">
      <c r="A11" s="244">
        <v>1</v>
      </c>
      <c r="B11" s="246" t="s">
        <v>139</v>
      </c>
      <c r="C11" s="247"/>
      <c r="D11" s="248"/>
      <c r="E11" s="312">
        <v>2</v>
      </c>
      <c r="F11" s="85">
        <v>5</v>
      </c>
      <c r="G11" s="86"/>
      <c r="H11" s="301"/>
      <c r="I11" s="312"/>
      <c r="J11" s="85"/>
      <c r="K11" s="86"/>
      <c r="L11" s="301"/>
      <c r="M11" s="303"/>
      <c r="N11" s="304"/>
      <c r="O11" s="304"/>
      <c r="P11" s="305"/>
      <c r="Q11" s="87">
        <f>F11+J11</f>
        <v>5</v>
      </c>
      <c r="R11" s="235">
        <v>1</v>
      </c>
      <c r="S11" s="30"/>
      <c r="T11" s="31"/>
      <c r="U11" s="30"/>
      <c r="V11" s="31"/>
      <c r="W11" s="30"/>
      <c r="X11" s="31"/>
      <c r="Y11" s="30"/>
      <c r="Z11" s="31"/>
      <c r="AA11" s="30"/>
      <c r="AB11" s="31"/>
      <c r="AC11" s="30"/>
      <c r="AD11" s="31"/>
      <c r="AE11"/>
      <c r="AF11"/>
    </row>
    <row r="12" spans="1:32" s="51" customFormat="1" ht="11.25" customHeight="1" thickBot="1">
      <c r="A12" s="244"/>
      <c r="B12" s="249"/>
      <c r="C12" s="250"/>
      <c r="D12" s="251"/>
      <c r="E12" s="310"/>
      <c r="F12" s="88">
        <v>8</v>
      </c>
      <c r="G12" s="89"/>
      <c r="H12" s="302"/>
      <c r="I12" s="310"/>
      <c r="J12" s="88"/>
      <c r="K12" s="89"/>
      <c r="L12" s="302"/>
      <c r="M12" s="306"/>
      <c r="N12" s="307"/>
      <c r="O12" s="307"/>
      <c r="P12" s="308"/>
      <c r="Q12" s="90">
        <f>F12+J12</f>
        <v>8</v>
      </c>
      <c r="R12" s="236"/>
      <c r="S12" s="30"/>
      <c r="T12" s="31"/>
      <c r="U12" s="30"/>
      <c r="V12" s="31"/>
      <c r="W12" s="30"/>
      <c r="X12" s="31"/>
      <c r="Y12" s="30"/>
      <c r="Z12" s="31"/>
      <c r="AA12" s="30"/>
      <c r="AB12" s="31"/>
      <c r="AC12" s="30"/>
      <c r="AD12" s="31"/>
      <c r="AE12"/>
      <c r="AF12"/>
    </row>
    <row r="13" spans="1:32" s="51" customFormat="1" ht="11.25" customHeight="1">
      <c r="A13" s="256">
        <v>2</v>
      </c>
      <c r="B13" s="246" t="s">
        <v>140</v>
      </c>
      <c r="C13" s="247"/>
      <c r="D13" s="248"/>
      <c r="E13" s="309">
        <v>1</v>
      </c>
      <c r="F13" s="99">
        <v>0</v>
      </c>
      <c r="G13" s="100"/>
      <c r="H13" s="311"/>
      <c r="I13" s="303"/>
      <c r="J13" s="304"/>
      <c r="K13" s="304"/>
      <c r="L13" s="305"/>
      <c r="M13" s="312"/>
      <c r="N13" s="85"/>
      <c r="O13" s="86"/>
      <c r="P13" s="313"/>
      <c r="Q13" s="87">
        <f>F13+N13</f>
        <v>0</v>
      </c>
      <c r="R13" s="235">
        <v>2</v>
      </c>
      <c r="S13" s="30"/>
      <c r="T13" s="31"/>
      <c r="U13" s="30"/>
      <c r="V13" s="31"/>
      <c r="W13" s="30"/>
      <c r="X13" s="31"/>
      <c r="Y13" s="30"/>
      <c r="Z13" s="31"/>
      <c r="AA13" s="30"/>
      <c r="AB13" s="31"/>
      <c r="AC13" s="30"/>
      <c r="AD13" s="31"/>
      <c r="AE13"/>
      <c r="AF13"/>
    </row>
    <row r="14" spans="1:32" s="51" customFormat="1" ht="11.25" customHeight="1" thickBot="1">
      <c r="A14" s="245"/>
      <c r="B14" s="249"/>
      <c r="C14" s="250"/>
      <c r="D14" s="251"/>
      <c r="E14" s="310"/>
      <c r="F14" s="88">
        <v>4</v>
      </c>
      <c r="G14" s="89"/>
      <c r="H14" s="302"/>
      <c r="I14" s="306"/>
      <c r="J14" s="307"/>
      <c r="K14" s="307"/>
      <c r="L14" s="308"/>
      <c r="M14" s="310"/>
      <c r="N14" s="88"/>
      <c r="O14" s="89"/>
      <c r="P14" s="314"/>
      <c r="Q14" s="90">
        <f>F14+N14</f>
        <v>4</v>
      </c>
      <c r="R14" s="236"/>
      <c r="S14" s="30"/>
      <c r="T14" s="31"/>
      <c r="U14" s="30"/>
      <c r="V14" s="31"/>
      <c r="W14" s="30"/>
      <c r="X14" s="31"/>
      <c r="Y14" s="30"/>
      <c r="Z14" s="31"/>
      <c r="AA14" s="30"/>
      <c r="AB14" s="31"/>
      <c r="AC14" s="30"/>
      <c r="AD14" s="31"/>
      <c r="AE14"/>
      <c r="AF14"/>
    </row>
    <row r="15" spans="1:32" ht="11.25" customHeight="1">
      <c r="E15" s="93"/>
      <c r="F15" s="94"/>
      <c r="G15" s="93"/>
      <c r="H15" s="94"/>
      <c r="I15" s="93"/>
      <c r="J15" s="94"/>
      <c r="K15" s="93"/>
      <c r="L15" s="94"/>
      <c r="M15" s="93"/>
      <c r="N15" s="94"/>
      <c r="O15" s="93"/>
      <c r="P15" s="94"/>
      <c r="Q15" s="95"/>
    </row>
    <row r="16" spans="1:32" ht="15.75" customHeight="1">
      <c r="B16" s="60" t="s">
        <v>31</v>
      </c>
      <c r="C16" s="237" t="str">
        <f>Tiitelleht!A14</f>
        <v>Vello Aava</v>
      </c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9"/>
    </row>
    <row r="17" spans="2:18" ht="15" customHeight="1">
      <c r="B17" s="60" t="s">
        <v>32</v>
      </c>
      <c r="C17" s="237" t="str">
        <f>Tiitelleht!A18</f>
        <v>Simmo Säärits</v>
      </c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9"/>
    </row>
    <row r="18" spans="2:18" ht="11.25" customHeight="1">
      <c r="B18" s="3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spans="2:18" ht="11.25" customHeight="1">
      <c r="B19" s="3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</row>
    <row r="20" spans="2:18" ht="11.25" customHeight="1">
      <c r="B20" s="3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2:18" ht="11.25" customHeight="1">
      <c r="B21" s="3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</row>
    <row r="22" spans="2:18" ht="11.25" customHeight="1">
      <c r="B22" s="3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</row>
    <row r="23" spans="2:18" ht="11.25" customHeight="1">
      <c r="B23" s="3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</row>
    <row r="24" spans="2:18" ht="11.25" customHeight="1">
      <c r="B24" s="3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2:18" ht="11.25" customHeight="1">
      <c r="B25" s="3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6" spans="2:18" ht="11.25" customHeight="1">
      <c r="B26" s="3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</row>
    <row r="27" spans="2:18" ht="11.25" customHeight="1">
      <c r="B27" s="3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</row>
    <row r="28" spans="2:18" ht="11.25" customHeight="1">
      <c r="B28" s="3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</row>
    <row r="29" spans="2:18" ht="11.25" customHeight="1">
      <c r="B29" s="3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</row>
    <row r="30" spans="2:18" ht="11.25" customHeight="1">
      <c r="B30" s="3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</row>
    <row r="31" spans="2:18" ht="11.25" customHeight="1">
      <c r="B31" s="3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</row>
    <row r="32" spans="2:18" ht="11.25" customHeight="1">
      <c r="B32" s="3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</row>
    <row r="33" spans="1:39" ht="11.25" customHeight="1">
      <c r="B33" s="3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</row>
    <row r="34" spans="1:39" ht="11.25" customHeight="1">
      <c r="B34" s="3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</row>
    <row r="35" spans="1:39" ht="11.25" customHeight="1">
      <c r="B35" s="3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</row>
    <row r="36" spans="1:39" ht="11.25" customHeight="1">
      <c r="B36" s="3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</row>
    <row r="37" spans="1:39" ht="11.25" customHeight="1">
      <c r="B37" s="3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</row>
    <row r="38" spans="1:39" ht="11.25" customHeight="1">
      <c r="B38" s="3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</row>
    <row r="39" spans="1:39" ht="11.25" customHeight="1">
      <c r="B39" s="3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</row>
    <row r="40" spans="1:39" ht="11.25" customHeight="1">
      <c r="B40" s="3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</row>
    <row r="41" spans="1:39" ht="11.25" customHeight="1">
      <c r="B41" s="3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</row>
    <row r="42" spans="1:39" ht="11.25" customHeight="1">
      <c r="B42" s="3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</row>
    <row r="43" spans="1:39" ht="11.25" customHeight="1">
      <c r="B43" s="3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</row>
    <row r="44" spans="1:39" ht="11.25" customHeight="1">
      <c r="B44" s="3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spans="1:39">
      <c r="A45" s="61" t="str">
        <f>A1</f>
        <v>40. JAAN JAAGO MÄLESTUSVÕISTLUSED KREEKA-ROOMA JA  NAISTEMAADLUSES</v>
      </c>
    </row>
    <row r="46" spans="1:39" ht="10.5" customHeight="1">
      <c r="A46" s="62" t="str">
        <f>A2</f>
        <v>Luunja</v>
      </c>
      <c r="R46" s="79"/>
      <c r="AG46" s="80"/>
      <c r="AH46" s="80"/>
      <c r="AI46" s="80"/>
      <c r="AJ46" s="80"/>
      <c r="AK46" s="80"/>
      <c r="AL46" s="80"/>
      <c r="AM46" s="80"/>
    </row>
    <row r="47" spans="1:39" ht="10.5" customHeight="1">
      <c r="A47" s="62" t="str">
        <f>A3</f>
        <v>25.03.2017</v>
      </c>
      <c r="R47" s="79"/>
      <c r="AG47" s="80"/>
      <c r="AH47" s="80"/>
      <c r="AI47" s="80"/>
      <c r="AJ47" s="80"/>
      <c r="AK47" s="80"/>
      <c r="AL47" s="80"/>
      <c r="AM47" s="80"/>
    </row>
    <row r="48" spans="1:39" ht="10.5" customHeight="1">
      <c r="A48" s="62"/>
      <c r="R48" s="80"/>
      <c r="AG48" s="80"/>
      <c r="AH48" s="80"/>
      <c r="AI48" s="80"/>
      <c r="AJ48" s="80"/>
      <c r="AK48" s="80"/>
      <c r="AL48" s="80"/>
      <c r="AM48" s="80"/>
    </row>
    <row r="49" spans="1:17" ht="15">
      <c r="B49" s="26" t="s">
        <v>6</v>
      </c>
      <c r="C49" s="63" t="str">
        <f>C5</f>
        <v>t50</v>
      </c>
      <c r="D49" s="64" t="s">
        <v>7</v>
      </c>
      <c r="F49" s="231" t="s">
        <v>13</v>
      </c>
      <c r="G49" s="232"/>
      <c r="H49" s="232"/>
      <c r="I49" s="232"/>
      <c r="J49" s="232"/>
      <c r="K49" s="232"/>
      <c r="L49" s="232"/>
      <c r="M49" s="232"/>
      <c r="N49" s="233"/>
    </row>
    <row r="50" spans="1:17" ht="9.75" customHeight="1">
      <c r="B50" s="234" t="s">
        <v>33</v>
      </c>
      <c r="C50" s="234"/>
      <c r="D50" s="234"/>
    </row>
    <row r="51" spans="1:17" ht="24" customHeight="1">
      <c r="A51" s="66">
        <v>1</v>
      </c>
      <c r="B51" s="226" t="str">
        <f>B11</f>
        <v>Polina Sahno, SK Tapa</v>
      </c>
      <c r="C51" s="227"/>
      <c r="D51" s="228"/>
      <c r="E51" s="33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</row>
    <row r="52" spans="1:17" ht="24" customHeight="1">
      <c r="A52" s="70">
        <v>2</v>
      </c>
      <c r="B52" s="226" t="str">
        <f>B13</f>
        <v>Sofija Kruglova, Peipsiäärsed</v>
      </c>
      <c r="C52" s="227"/>
      <c r="D52" s="228"/>
      <c r="E52" s="33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</row>
    <row r="53" spans="1:17">
      <c r="A53" s="71"/>
      <c r="B53" s="78"/>
      <c r="C53" s="78"/>
      <c r="D53" s="78"/>
    </row>
    <row r="54" spans="1:17">
      <c r="A54" s="71"/>
      <c r="B54" s="78"/>
      <c r="C54" s="78"/>
      <c r="D54" s="78"/>
    </row>
    <row r="55" spans="1:17">
      <c r="A55" s="71"/>
      <c r="B55" s="78"/>
      <c r="C55" s="78"/>
      <c r="D55" s="78"/>
    </row>
    <row r="56" spans="1:17">
      <c r="A56" s="71"/>
      <c r="B56" s="78"/>
      <c r="C56" s="78"/>
      <c r="D56" s="78"/>
    </row>
  </sheetData>
  <mergeCells count="34">
    <mergeCell ref="C16:R16"/>
    <mergeCell ref="C17:R17"/>
    <mergeCell ref="F49:N49"/>
    <mergeCell ref="B50:D50"/>
    <mergeCell ref="B51:D51"/>
    <mergeCell ref="B52:D52"/>
    <mergeCell ref="R11:R12"/>
    <mergeCell ref="A13:A14"/>
    <mergeCell ref="B13:D14"/>
    <mergeCell ref="E13:E14"/>
    <mergeCell ref="H13:H14"/>
    <mergeCell ref="I13:L14"/>
    <mergeCell ref="M13:M14"/>
    <mergeCell ref="P13:P14"/>
    <mergeCell ref="R13:R14"/>
    <mergeCell ref="I8:L8"/>
    <mergeCell ref="M8:P8"/>
    <mergeCell ref="A11:A12"/>
    <mergeCell ref="B11:D12"/>
    <mergeCell ref="E11:E12"/>
    <mergeCell ref="H11:H12"/>
    <mergeCell ref="I11:I12"/>
    <mergeCell ref="L11:L12"/>
    <mergeCell ref="M11:P12"/>
    <mergeCell ref="A1:AF1"/>
    <mergeCell ref="A2:AF2"/>
    <mergeCell ref="A3:AF3"/>
    <mergeCell ref="A7:A9"/>
    <mergeCell ref="B7:B9"/>
    <mergeCell ref="C7:C9"/>
    <mergeCell ref="D7:D9"/>
    <mergeCell ref="E7:P7"/>
    <mergeCell ref="R7:R9"/>
    <mergeCell ref="E8:H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130"/>
  <sheetViews>
    <sheetView workbookViewId="0">
      <selection activeCell="N33" sqref="N33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29"/>
    <col min="5" max="5" width="3.42578125" style="30" customWidth="1"/>
    <col min="6" max="6" width="3.42578125" style="31" customWidth="1"/>
    <col min="7" max="7" width="3.42578125" style="30" customWidth="1"/>
    <col min="8" max="8" width="3.42578125" style="31" customWidth="1"/>
    <col min="9" max="9" width="4.28515625" style="30" customWidth="1"/>
    <col min="10" max="10" width="3.42578125" style="31" customWidth="1"/>
    <col min="11" max="11" width="3.42578125" style="30" customWidth="1"/>
    <col min="12" max="12" width="3.42578125" style="31" customWidth="1"/>
    <col min="13" max="13" width="3.42578125" style="30" customWidth="1"/>
    <col min="14" max="14" width="3.42578125" style="31" customWidth="1"/>
    <col min="15" max="15" width="3.42578125" style="30" customWidth="1"/>
    <col min="16" max="16" width="3.42578125" style="31" customWidth="1"/>
    <col min="17" max="17" width="4.5703125" customWidth="1"/>
    <col min="18" max="18" width="8" customWidth="1"/>
    <col min="19" max="19" width="5.28515625" customWidth="1"/>
  </cols>
  <sheetData>
    <row r="1" spans="1:18" ht="12.75">
      <c r="A1" s="264" t="str">
        <f>Tiitelleht!A2</f>
        <v>40. JAAN JAAGO MÄLESTUSVÕISTLUSED KREEKA-ROOMA JA  NAISTEMAADLUSES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</row>
    <row r="2" spans="1:18" ht="12.75">
      <c r="A2" s="264" t="str">
        <f>Tiitelleht!A6</f>
        <v>Luunja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</row>
    <row r="3" spans="1:18" s="24" customFormat="1" ht="15" customHeight="1">
      <c r="A3" s="265" t="str">
        <f>Tiitelleht!A10</f>
        <v>25.03.2017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</row>
    <row r="4" spans="1:18" s="24" customFormat="1" ht="2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8" s="24" customFormat="1" ht="15" customHeight="1">
      <c r="A5" s="25"/>
      <c r="B5" s="26" t="s">
        <v>14</v>
      </c>
      <c r="C5" s="27" t="s">
        <v>141</v>
      </c>
      <c r="D5" s="28" t="s">
        <v>7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ht="3.75" customHeight="1" thickBot="1"/>
    <row r="7" spans="1:18" ht="14.25" customHeight="1">
      <c r="A7" s="266" t="s">
        <v>15</v>
      </c>
      <c r="B7" s="269" t="s">
        <v>16</v>
      </c>
      <c r="C7" s="272" t="s">
        <v>17</v>
      </c>
      <c r="D7" s="275" t="s">
        <v>18</v>
      </c>
      <c r="E7" s="278" t="s">
        <v>19</v>
      </c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80"/>
      <c r="Q7" s="72" t="s">
        <v>20</v>
      </c>
      <c r="R7" s="259" t="s">
        <v>21</v>
      </c>
    </row>
    <row r="8" spans="1:18" ht="12.75">
      <c r="A8" s="267"/>
      <c r="B8" s="270"/>
      <c r="C8" s="273"/>
      <c r="D8" s="276"/>
      <c r="E8" s="229" t="s">
        <v>22</v>
      </c>
      <c r="F8" s="230"/>
      <c r="G8" s="230"/>
      <c r="H8" s="262"/>
      <c r="I8" s="229" t="s">
        <v>23</v>
      </c>
      <c r="J8" s="230"/>
      <c r="K8" s="230"/>
      <c r="L8" s="262"/>
      <c r="M8" s="229" t="s">
        <v>24</v>
      </c>
      <c r="N8" s="230"/>
      <c r="O8" s="230"/>
      <c r="P8" s="263"/>
      <c r="Q8" s="73" t="s">
        <v>4</v>
      </c>
      <c r="R8" s="260"/>
    </row>
    <row r="9" spans="1:18" ht="27" thickBot="1">
      <c r="A9" s="268"/>
      <c r="B9" s="271"/>
      <c r="C9" s="274"/>
      <c r="D9" s="277"/>
      <c r="E9" s="37"/>
      <c r="F9" s="38"/>
      <c r="G9" s="39" t="s">
        <v>27</v>
      </c>
      <c r="H9" s="39" t="s">
        <v>28</v>
      </c>
      <c r="I9" s="37"/>
      <c r="J9" s="38"/>
      <c r="K9" s="39" t="s">
        <v>27</v>
      </c>
      <c r="L9" s="39" t="s">
        <v>28</v>
      </c>
      <c r="M9" s="37"/>
      <c r="N9" s="38"/>
      <c r="O9" s="39" t="s">
        <v>27</v>
      </c>
      <c r="P9" s="40" t="s">
        <v>28</v>
      </c>
      <c r="Q9" s="74" t="s">
        <v>5</v>
      </c>
      <c r="R9" s="261"/>
    </row>
    <row r="10" spans="1:18" ht="9.75" customHeight="1" thickBot="1">
      <c r="A10" s="42"/>
      <c r="B10" s="43" t="s">
        <v>29</v>
      </c>
      <c r="C10" s="44"/>
      <c r="D10" s="45"/>
      <c r="E10" s="46"/>
      <c r="F10" s="47"/>
      <c r="G10" s="48"/>
      <c r="H10" s="48"/>
      <c r="I10" s="46"/>
      <c r="J10" s="47"/>
      <c r="K10" s="48"/>
      <c r="L10" s="48"/>
      <c r="M10" s="46"/>
      <c r="N10" s="47"/>
      <c r="O10" s="48"/>
      <c r="P10" s="48"/>
      <c r="Q10" s="49"/>
      <c r="R10" s="50"/>
    </row>
    <row r="11" spans="1:18" s="51" customFormat="1" ht="11.25" customHeight="1">
      <c r="A11" s="244">
        <v>1</v>
      </c>
      <c r="B11" s="246" t="s">
        <v>142</v>
      </c>
      <c r="C11" s="247"/>
      <c r="D11" s="248"/>
      <c r="E11" s="312">
        <v>2</v>
      </c>
      <c r="F11" s="85">
        <v>1</v>
      </c>
      <c r="G11" s="86"/>
      <c r="H11" s="301"/>
      <c r="I11" s="312">
        <v>3</v>
      </c>
      <c r="J11" s="85">
        <v>4</v>
      </c>
      <c r="K11" s="86"/>
      <c r="L11" s="301"/>
      <c r="M11" s="303" t="s">
        <v>30</v>
      </c>
      <c r="N11" s="304"/>
      <c r="O11" s="304"/>
      <c r="P11" s="305"/>
      <c r="Q11" s="87">
        <f>F11+J11</f>
        <v>5</v>
      </c>
      <c r="R11" s="235">
        <v>2</v>
      </c>
    </row>
    <row r="12" spans="1:18" s="51" customFormat="1" ht="11.25" customHeight="1" thickBot="1">
      <c r="A12" s="244"/>
      <c r="B12" s="249"/>
      <c r="C12" s="250"/>
      <c r="D12" s="251"/>
      <c r="E12" s="310"/>
      <c r="F12" s="88">
        <v>2</v>
      </c>
      <c r="G12" s="89"/>
      <c r="H12" s="302"/>
      <c r="I12" s="310"/>
      <c r="J12" s="88">
        <v>4</v>
      </c>
      <c r="K12" s="89"/>
      <c r="L12" s="302"/>
      <c r="M12" s="306"/>
      <c r="N12" s="307"/>
      <c r="O12" s="307"/>
      <c r="P12" s="308"/>
      <c r="Q12" s="90">
        <f>F12+J12</f>
        <v>6</v>
      </c>
      <c r="R12" s="236"/>
    </row>
    <row r="13" spans="1:18" s="51" customFormat="1" ht="11.25" customHeight="1">
      <c r="A13" s="256">
        <v>2</v>
      </c>
      <c r="B13" s="246" t="s">
        <v>143</v>
      </c>
      <c r="C13" s="247"/>
      <c r="D13" s="248"/>
      <c r="E13" s="312">
        <v>1</v>
      </c>
      <c r="F13" s="85">
        <v>3</v>
      </c>
      <c r="G13" s="86"/>
      <c r="H13" s="301"/>
      <c r="I13" s="303" t="s">
        <v>30</v>
      </c>
      <c r="J13" s="304"/>
      <c r="K13" s="304"/>
      <c r="L13" s="305"/>
      <c r="M13" s="312">
        <v>3</v>
      </c>
      <c r="N13" s="85">
        <v>5</v>
      </c>
      <c r="O13" s="86"/>
      <c r="P13" s="313"/>
      <c r="Q13" s="87">
        <f>F13+N13</f>
        <v>8</v>
      </c>
      <c r="R13" s="235">
        <v>1</v>
      </c>
    </row>
    <row r="14" spans="1:18" s="51" customFormat="1" ht="11.25" customHeight="1" thickBot="1">
      <c r="A14" s="245"/>
      <c r="B14" s="249"/>
      <c r="C14" s="250"/>
      <c r="D14" s="251"/>
      <c r="E14" s="312"/>
      <c r="F14" s="91">
        <v>4</v>
      </c>
      <c r="G14" s="92"/>
      <c r="H14" s="301"/>
      <c r="I14" s="306"/>
      <c r="J14" s="307"/>
      <c r="K14" s="307"/>
      <c r="L14" s="308"/>
      <c r="M14" s="310"/>
      <c r="N14" s="88">
        <v>4</v>
      </c>
      <c r="O14" s="89"/>
      <c r="P14" s="314"/>
      <c r="Q14" s="90">
        <f>F14+N14</f>
        <v>8</v>
      </c>
      <c r="R14" s="236"/>
    </row>
    <row r="15" spans="1:18" s="51" customFormat="1" ht="11.25" customHeight="1">
      <c r="A15" s="244">
        <v>3</v>
      </c>
      <c r="B15" s="246" t="s">
        <v>144</v>
      </c>
      <c r="C15" s="247"/>
      <c r="D15" s="248"/>
      <c r="E15" s="303" t="s">
        <v>30</v>
      </c>
      <c r="F15" s="304"/>
      <c r="G15" s="304"/>
      <c r="H15" s="305"/>
      <c r="I15" s="319">
        <v>1</v>
      </c>
      <c r="J15" s="85">
        <v>0</v>
      </c>
      <c r="K15" s="86"/>
      <c r="L15" s="301"/>
      <c r="M15" s="312">
        <v>2</v>
      </c>
      <c r="N15" s="85">
        <v>0</v>
      </c>
      <c r="O15" s="86"/>
      <c r="P15" s="313"/>
      <c r="Q15" s="87">
        <f>J15+N15</f>
        <v>0</v>
      </c>
      <c r="R15" s="235">
        <v>3</v>
      </c>
    </row>
    <row r="16" spans="1:18" s="51" customFormat="1" ht="11.25" customHeight="1" thickBot="1">
      <c r="A16" s="245"/>
      <c r="B16" s="249"/>
      <c r="C16" s="250"/>
      <c r="D16" s="251"/>
      <c r="E16" s="306"/>
      <c r="F16" s="307"/>
      <c r="G16" s="307"/>
      <c r="H16" s="308"/>
      <c r="I16" s="320"/>
      <c r="J16" s="88">
        <v>0</v>
      </c>
      <c r="K16" s="89"/>
      <c r="L16" s="302"/>
      <c r="M16" s="310"/>
      <c r="N16" s="88">
        <v>0</v>
      </c>
      <c r="O16" s="89"/>
      <c r="P16" s="314"/>
      <c r="Q16" s="90">
        <f>J16+N16</f>
        <v>0</v>
      </c>
      <c r="R16" s="236"/>
    </row>
    <row r="17" spans="2:17" ht="11.25" customHeight="1">
      <c r="E17" s="93"/>
      <c r="F17" s="94"/>
      <c r="G17" s="93"/>
      <c r="H17" s="94"/>
      <c r="I17" s="93"/>
      <c r="J17" s="94"/>
      <c r="K17" s="93"/>
      <c r="L17" s="94"/>
      <c r="M17" s="93"/>
      <c r="N17" s="94"/>
      <c r="O17" s="93"/>
      <c r="P17" s="94"/>
      <c r="Q17" s="95"/>
    </row>
    <row r="18" spans="2:17" ht="15.75" customHeight="1">
      <c r="B18" s="60" t="s">
        <v>31</v>
      </c>
      <c r="C18" s="237" t="str">
        <f>Tiitelleht!A14</f>
        <v>Vello Aava</v>
      </c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</row>
    <row r="19" spans="2:17" ht="15.75" customHeight="1">
      <c r="B19" s="60" t="s">
        <v>32</v>
      </c>
      <c r="C19" s="237" t="str">
        <f>Tiitelleht!A18</f>
        <v>Simmo Säärits</v>
      </c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</row>
    <row r="20" spans="2:17" ht="11.25" customHeight="1">
      <c r="B20" s="3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2:17" ht="11.25" customHeight="1">
      <c r="B21" s="3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</row>
    <row r="22" spans="2:17" ht="11.25" customHeight="1">
      <c r="B22" s="3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2:17" ht="11.25" customHeight="1">
      <c r="B23" s="3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4" spans="2:17" ht="11.25" customHeight="1">
      <c r="B24" s="3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</row>
    <row r="25" spans="2:17" ht="11.25" customHeight="1">
      <c r="B25" s="3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spans="2:17" ht="11.25" customHeight="1">
      <c r="B26" s="3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</row>
    <row r="27" spans="2:17" ht="11.25" customHeight="1">
      <c r="B27" s="3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spans="2:17" ht="11.25" customHeight="1">
      <c r="B28" s="3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</row>
    <row r="29" spans="2:17" ht="11.25" customHeight="1">
      <c r="B29" s="3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2:17" ht="11.25" customHeight="1">
      <c r="B30" s="3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</row>
    <row r="31" spans="2:17" ht="11.25" customHeight="1">
      <c r="B31" s="3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</row>
    <row r="32" spans="2:17" ht="11.25" customHeight="1">
      <c r="B32" s="3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 ht="11.25" customHeight="1">
      <c r="B33" s="3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7" ht="11.25" customHeight="1">
      <c r="B34" s="3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7" ht="11.25" customHeight="1">
      <c r="B35" s="3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ht="11.25" customHeight="1">
      <c r="B36" s="3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7" ht="11.25" customHeight="1">
      <c r="B37" s="3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17" ht="11.25" customHeight="1">
      <c r="B38" s="3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  <row r="39" spans="1:17" ht="11.25" customHeight="1">
      <c r="B39" s="3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</row>
    <row r="40" spans="1:17" ht="11.25" customHeight="1">
      <c r="B40" s="3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17" ht="11.25" customHeight="1">
      <c r="B41" s="3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</row>
    <row r="42" spans="1:17" ht="11.25" customHeight="1">
      <c r="B42" s="3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</row>
    <row r="43" spans="1:17" ht="11.25" customHeight="1">
      <c r="B43" s="3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</row>
    <row r="44" spans="1:17" ht="11.25" customHeight="1">
      <c r="B44" s="3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spans="1:17" ht="11.25" customHeight="1">
      <c r="B45" s="3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</row>
    <row r="46" spans="1:17" ht="11.25" customHeight="1">
      <c r="B46" s="3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</row>
    <row r="47" spans="1:17">
      <c r="A47" s="61" t="str">
        <f>A1</f>
        <v>40. JAAN JAAGO MÄLESTUSVÕISTLUSED KREEKA-ROOMA JA  NAISTEMAADLUSES</v>
      </c>
    </row>
    <row r="48" spans="1:17" ht="10.5" customHeight="1">
      <c r="A48" s="62" t="str">
        <f>A2</f>
        <v>Luunja</v>
      </c>
    </row>
    <row r="49" spans="1:18" ht="10.5" customHeight="1">
      <c r="A49" s="62" t="str">
        <f>A3</f>
        <v>25.03.2017</v>
      </c>
    </row>
    <row r="50" spans="1:18" ht="10.5" customHeight="1">
      <c r="A50" s="62"/>
    </row>
    <row r="51" spans="1:18" ht="15">
      <c r="B51" s="26" t="s">
        <v>6</v>
      </c>
      <c r="C51" s="63" t="str">
        <f>C5</f>
        <v>t+50</v>
      </c>
      <c r="D51" s="64" t="s">
        <v>7</v>
      </c>
      <c r="F51" s="231" t="s">
        <v>13</v>
      </c>
      <c r="G51" s="232"/>
      <c r="H51" s="232"/>
      <c r="I51" s="232"/>
      <c r="J51" s="232"/>
      <c r="K51" s="232"/>
      <c r="L51" s="232"/>
      <c r="M51" s="232"/>
      <c r="N51" s="233"/>
    </row>
    <row r="52" spans="1:18" ht="9.75" customHeight="1">
      <c r="B52" s="234" t="s">
        <v>33</v>
      </c>
      <c r="C52" s="234"/>
      <c r="D52" s="234"/>
    </row>
    <row r="53" spans="1:18" ht="24" customHeight="1">
      <c r="A53" s="66">
        <v>1</v>
      </c>
      <c r="B53" s="226" t="str">
        <f>B11</f>
        <v>Marta Pajula, SK Tapa</v>
      </c>
      <c r="C53" s="227"/>
      <c r="D53" s="228"/>
      <c r="E53" s="229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69"/>
    </row>
    <row r="54" spans="1:18" ht="24" customHeight="1">
      <c r="A54" s="70">
        <v>2</v>
      </c>
      <c r="B54" s="226" t="str">
        <f>B13</f>
        <v>Anette Traks, TÜ ASK</v>
      </c>
      <c r="C54" s="227"/>
      <c r="D54" s="228"/>
      <c r="E54" s="229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69"/>
    </row>
    <row r="55" spans="1:18">
      <c r="A55" s="71">
        <v>3</v>
      </c>
      <c r="B55" s="226" t="str">
        <f>B15</f>
        <v>Anastassia Kruglova, Peipsiäärsed</v>
      </c>
      <c r="C55" s="227"/>
      <c r="D55" s="228"/>
      <c r="F55" s="31" t="s">
        <v>34</v>
      </c>
    </row>
    <row r="56" spans="1:18">
      <c r="A56" s="71"/>
      <c r="B56" s="78"/>
      <c r="C56" s="78"/>
      <c r="D56" s="78"/>
    </row>
    <row r="57" spans="1:18">
      <c r="A57" s="71"/>
      <c r="B57" s="78"/>
      <c r="C57" s="78"/>
      <c r="D57" s="78"/>
    </row>
    <row r="58" spans="1:18">
      <c r="A58" s="71"/>
      <c r="B58" s="78"/>
      <c r="C58" s="78"/>
      <c r="D58" s="78"/>
    </row>
    <row r="59" spans="1:18">
      <c r="A59" s="71"/>
      <c r="B59" s="78"/>
      <c r="C59" s="78"/>
      <c r="D59" s="78"/>
    </row>
    <row r="60" spans="1:18" s="80" customFormat="1" ht="24" customHeight="1">
      <c r="A60" s="96"/>
      <c r="B60" s="315"/>
      <c r="C60" s="315"/>
      <c r="D60" s="78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</row>
    <row r="61" spans="1:18" s="80" customFormat="1" ht="24" customHeight="1">
      <c r="A61" s="76"/>
      <c r="B61" s="315"/>
      <c r="C61" s="315"/>
      <c r="D61" s="78"/>
      <c r="E61" s="316"/>
      <c r="F61" s="316"/>
      <c r="G61" s="316"/>
      <c r="H61" s="316"/>
      <c r="I61" s="316"/>
      <c r="J61" s="316"/>
      <c r="K61" s="316"/>
      <c r="L61" s="316"/>
      <c r="M61" s="316"/>
      <c r="N61" s="316"/>
      <c r="O61" s="316"/>
      <c r="P61" s="316"/>
      <c r="Q61" s="316"/>
    </row>
    <row r="62" spans="1:18" s="80" customFormat="1">
      <c r="A62" s="78"/>
      <c r="B62" s="318"/>
      <c r="C62" s="318"/>
      <c r="D62" s="78"/>
      <c r="E62" s="97"/>
      <c r="F62" s="98"/>
      <c r="G62" s="97"/>
      <c r="H62" s="98"/>
      <c r="I62" s="97"/>
      <c r="J62" s="98"/>
      <c r="K62" s="97"/>
      <c r="L62" s="98"/>
      <c r="M62" s="97"/>
      <c r="N62" s="98"/>
      <c r="O62" s="97"/>
      <c r="P62" s="98"/>
    </row>
    <row r="82" spans="1:18">
      <c r="A82" s="61" t="str">
        <f>A1</f>
        <v>40. JAAN JAAGO MÄLESTUSVÕISTLUSED KREEKA-ROOMA JA  NAISTEMAADLUSES</v>
      </c>
    </row>
    <row r="83" spans="1:18" ht="10.5" customHeight="1">
      <c r="A83" s="62" t="str">
        <f>A2</f>
        <v>Luunja</v>
      </c>
    </row>
    <row r="84" spans="1:18" ht="10.5" customHeight="1">
      <c r="A84" s="62" t="str">
        <f>A3</f>
        <v>25.03.2017</v>
      </c>
    </row>
    <row r="85" spans="1:18" ht="10.5" customHeight="1">
      <c r="A85" s="62"/>
    </row>
    <row r="86" spans="1:18" ht="15">
      <c r="B86" s="26" t="s">
        <v>6</v>
      </c>
      <c r="C86" s="63" t="str">
        <f>C5</f>
        <v>t+50</v>
      </c>
      <c r="D86" s="64" t="s">
        <v>7</v>
      </c>
      <c r="F86" s="231" t="s">
        <v>12</v>
      </c>
      <c r="G86" s="232"/>
      <c r="H86" s="232"/>
      <c r="I86" s="232"/>
      <c r="J86" s="232"/>
      <c r="K86" s="232"/>
      <c r="L86" s="232"/>
      <c r="M86" s="232"/>
      <c r="N86" s="233"/>
    </row>
    <row r="87" spans="1:18" ht="9.75" customHeight="1">
      <c r="B87" s="234" t="s">
        <v>33</v>
      </c>
      <c r="C87" s="234"/>
      <c r="D87" s="234"/>
    </row>
    <row r="88" spans="1:18" ht="24" customHeight="1">
      <c r="A88" s="66">
        <v>3</v>
      </c>
      <c r="B88" s="226" t="str">
        <f>B15</f>
        <v>Anastassia Kruglova, Peipsiäärsed</v>
      </c>
      <c r="C88" s="227"/>
      <c r="D88" s="228"/>
      <c r="E88" s="229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69"/>
    </row>
    <row r="89" spans="1:18" ht="24" customHeight="1">
      <c r="A89" s="70">
        <v>1</v>
      </c>
      <c r="B89" s="226" t="str">
        <f>B11</f>
        <v>Marta Pajula, SK Tapa</v>
      </c>
      <c r="C89" s="227"/>
      <c r="D89" s="228"/>
      <c r="E89" s="229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  <c r="R89" s="69"/>
    </row>
    <row r="90" spans="1:18">
      <c r="A90" s="71">
        <v>2</v>
      </c>
      <c r="B90" s="226" t="str">
        <f>B13</f>
        <v>Anette Traks, TÜ ASK</v>
      </c>
      <c r="C90" s="227"/>
      <c r="D90" s="228"/>
      <c r="F90" s="31" t="s">
        <v>34</v>
      </c>
    </row>
    <row r="91" spans="1:18">
      <c r="A91" s="71"/>
      <c r="B91" s="78"/>
      <c r="C91" s="78"/>
      <c r="D91" s="78"/>
    </row>
    <row r="92" spans="1:18">
      <c r="A92" s="71"/>
      <c r="B92" s="78"/>
      <c r="C92" s="78"/>
      <c r="D92" s="78"/>
    </row>
    <row r="93" spans="1:18">
      <c r="A93" s="71"/>
      <c r="B93" s="78"/>
      <c r="C93" s="78"/>
      <c r="D93" s="78"/>
    </row>
    <row r="94" spans="1:18">
      <c r="A94" s="71"/>
      <c r="B94" s="78"/>
      <c r="C94" s="78"/>
      <c r="D94" s="78"/>
    </row>
    <row r="95" spans="1:18" s="80" customFormat="1" ht="9.75" customHeight="1">
      <c r="B95" s="317"/>
      <c r="C95" s="317"/>
      <c r="D95" s="317"/>
      <c r="E95" s="97"/>
      <c r="F95" s="98"/>
      <c r="G95" s="97"/>
      <c r="H95" s="98"/>
      <c r="I95" s="97"/>
      <c r="J95" s="98"/>
      <c r="K95" s="97"/>
      <c r="L95" s="98"/>
      <c r="M95" s="97"/>
      <c r="N95" s="98"/>
      <c r="O95" s="97"/>
      <c r="P95" s="98"/>
    </row>
    <row r="96" spans="1:18" s="80" customFormat="1" ht="24" customHeight="1">
      <c r="A96" s="96"/>
      <c r="B96" s="315"/>
      <c r="C96" s="315"/>
      <c r="D96" s="78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</row>
    <row r="97" spans="1:17" s="80" customFormat="1" ht="24" customHeight="1">
      <c r="A97" s="76"/>
      <c r="B97" s="315"/>
      <c r="C97" s="315"/>
      <c r="D97" s="78"/>
      <c r="E97" s="316"/>
      <c r="F97" s="316"/>
      <c r="G97" s="316"/>
      <c r="H97" s="316"/>
      <c r="I97" s="316"/>
      <c r="J97" s="316"/>
      <c r="K97" s="316"/>
      <c r="L97" s="316"/>
      <c r="M97" s="316"/>
      <c r="N97" s="316"/>
      <c r="O97" s="316"/>
      <c r="P97" s="316"/>
      <c r="Q97" s="316"/>
    </row>
    <row r="98" spans="1:17" s="80" customFormat="1">
      <c r="A98" s="78"/>
      <c r="B98" s="318"/>
      <c r="C98" s="318"/>
      <c r="D98" s="78"/>
      <c r="E98" s="97"/>
      <c r="F98" s="98"/>
      <c r="G98" s="97"/>
      <c r="H98" s="98"/>
      <c r="I98" s="97"/>
      <c r="J98" s="98"/>
      <c r="K98" s="97"/>
      <c r="L98" s="98"/>
      <c r="M98" s="97"/>
      <c r="N98" s="98"/>
      <c r="O98" s="97"/>
      <c r="P98" s="98"/>
    </row>
    <row r="117" spans="1:18" ht="12.75" customHeight="1"/>
    <row r="118" spans="1:18">
      <c r="A118" s="61" t="str">
        <f>A1</f>
        <v>40. JAAN JAAGO MÄLESTUSVÕISTLUSED KREEKA-ROOMA JA  NAISTEMAADLUSES</v>
      </c>
    </row>
    <row r="119" spans="1:18" ht="10.5" customHeight="1">
      <c r="A119" s="62" t="str">
        <f>A2</f>
        <v>Luunja</v>
      </c>
    </row>
    <row r="120" spans="1:18" ht="10.5" customHeight="1">
      <c r="A120" s="62" t="str">
        <f>A3</f>
        <v>25.03.2017</v>
      </c>
    </row>
    <row r="121" spans="1:18" ht="10.5" customHeight="1">
      <c r="A121" s="62"/>
    </row>
    <row r="122" spans="1:18" ht="15">
      <c r="B122" s="26" t="s">
        <v>6</v>
      </c>
      <c r="C122" s="63" t="str">
        <f>C5</f>
        <v>t+50</v>
      </c>
      <c r="D122" s="64" t="s">
        <v>7</v>
      </c>
      <c r="F122" s="231" t="s">
        <v>9</v>
      </c>
      <c r="G122" s="232"/>
      <c r="H122" s="232"/>
      <c r="I122" s="232"/>
      <c r="J122" s="232"/>
      <c r="K122" s="232"/>
      <c r="L122" s="232"/>
      <c r="M122" s="232"/>
      <c r="N122" s="233"/>
    </row>
    <row r="123" spans="1:18" ht="9.75" customHeight="1">
      <c r="B123" s="234" t="s">
        <v>33</v>
      </c>
      <c r="C123" s="234"/>
      <c r="D123" s="234"/>
    </row>
    <row r="124" spans="1:18" ht="24" customHeight="1">
      <c r="A124" s="66">
        <v>2</v>
      </c>
      <c r="B124" s="226" t="str">
        <f>B13</f>
        <v>Anette Traks, TÜ ASK</v>
      </c>
      <c r="C124" s="227"/>
      <c r="D124" s="228"/>
      <c r="E124" s="229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  <c r="R124" s="69"/>
    </row>
    <row r="125" spans="1:18" ht="24" customHeight="1">
      <c r="A125" s="70">
        <v>3</v>
      </c>
      <c r="B125" s="226" t="str">
        <f>B15</f>
        <v>Anastassia Kruglova, Peipsiäärsed</v>
      </c>
      <c r="C125" s="227"/>
      <c r="D125" s="228"/>
      <c r="E125" s="229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  <c r="R125" s="69"/>
    </row>
    <row r="126" spans="1:18">
      <c r="A126" s="71">
        <v>1</v>
      </c>
      <c r="B126" s="226" t="str">
        <f>B11</f>
        <v>Marta Pajula, SK Tapa</v>
      </c>
      <c r="C126" s="227"/>
      <c r="D126" s="228"/>
      <c r="F126" s="31" t="s">
        <v>34</v>
      </c>
    </row>
    <row r="127" spans="1:18" s="80" customFormat="1" ht="9.75" customHeight="1">
      <c r="B127" s="317"/>
      <c r="C127" s="317"/>
      <c r="D127" s="317"/>
      <c r="E127" s="97"/>
      <c r="F127" s="98"/>
      <c r="G127" s="97"/>
      <c r="H127" s="98"/>
      <c r="I127" s="97"/>
      <c r="J127" s="98"/>
      <c r="K127" s="97"/>
      <c r="L127" s="98"/>
      <c r="M127" s="97"/>
      <c r="N127" s="98"/>
      <c r="O127" s="97"/>
      <c r="P127" s="98"/>
    </row>
    <row r="128" spans="1:18" s="80" customFormat="1" ht="24" customHeight="1">
      <c r="A128" s="96"/>
      <c r="E128" s="316"/>
      <c r="F128" s="316"/>
      <c r="G128" s="316"/>
      <c r="H128" s="316"/>
      <c r="I128" s="316"/>
      <c r="J128" s="316"/>
      <c r="K128" s="316"/>
      <c r="L128" s="316"/>
      <c r="M128" s="316"/>
      <c r="N128" s="316"/>
      <c r="O128" s="316"/>
      <c r="P128" s="316"/>
      <c r="Q128" s="316"/>
    </row>
    <row r="129" spans="1:17" s="80" customFormat="1" ht="24" customHeight="1">
      <c r="A129" s="76"/>
      <c r="B129" s="315"/>
      <c r="C129" s="315"/>
      <c r="D129" s="78"/>
      <c r="E129" s="316"/>
      <c r="F129" s="316"/>
      <c r="G129" s="316"/>
      <c r="H129" s="316"/>
      <c r="I129" s="316"/>
      <c r="J129" s="316"/>
      <c r="K129" s="316"/>
      <c r="L129" s="316"/>
      <c r="M129" s="316"/>
      <c r="N129" s="316"/>
      <c r="O129" s="316"/>
      <c r="P129" s="316"/>
      <c r="Q129" s="316"/>
    </row>
    <row r="130" spans="1:17" s="80" customFormat="1">
      <c r="A130" s="78"/>
      <c r="B130" s="318"/>
      <c r="C130" s="318"/>
      <c r="D130" s="78"/>
      <c r="E130" s="97"/>
      <c r="F130" s="98"/>
      <c r="G130" s="97"/>
      <c r="H130" s="98"/>
      <c r="I130" s="97"/>
      <c r="J130" s="98"/>
      <c r="K130" s="97"/>
      <c r="L130" s="98"/>
      <c r="M130" s="97"/>
      <c r="N130" s="98"/>
      <c r="O130" s="97"/>
      <c r="P130" s="98"/>
    </row>
  </sheetData>
  <mergeCells count="75">
    <mergeCell ref="B130:C130"/>
    <mergeCell ref="B126:D126"/>
    <mergeCell ref="B127:D127"/>
    <mergeCell ref="E128:Q128"/>
    <mergeCell ref="B129:C129"/>
    <mergeCell ref="E129:Q129"/>
    <mergeCell ref="B123:D123"/>
    <mergeCell ref="B124:D124"/>
    <mergeCell ref="E124:Q124"/>
    <mergeCell ref="B125:D125"/>
    <mergeCell ref="E125:Q125"/>
    <mergeCell ref="B97:C97"/>
    <mergeCell ref="E97:Q97"/>
    <mergeCell ref="B98:C98"/>
    <mergeCell ref="F122:N122"/>
    <mergeCell ref="B90:D90"/>
    <mergeCell ref="B95:D95"/>
    <mergeCell ref="B96:C96"/>
    <mergeCell ref="E96:Q96"/>
    <mergeCell ref="B87:D87"/>
    <mergeCell ref="B88:D88"/>
    <mergeCell ref="E88:Q88"/>
    <mergeCell ref="B89:D89"/>
    <mergeCell ref="E89:Q89"/>
    <mergeCell ref="B61:C61"/>
    <mergeCell ref="E61:Q61"/>
    <mergeCell ref="B62:C62"/>
    <mergeCell ref="F86:N86"/>
    <mergeCell ref="B54:D54"/>
    <mergeCell ref="E54:Q54"/>
    <mergeCell ref="B55:D55"/>
    <mergeCell ref="B60:C60"/>
    <mergeCell ref="E60:Q60"/>
    <mergeCell ref="R15:R16"/>
    <mergeCell ref="C18:Q18"/>
    <mergeCell ref="C19:Q19"/>
    <mergeCell ref="F51:N51"/>
    <mergeCell ref="B52:D52"/>
    <mergeCell ref="B53:D53"/>
    <mergeCell ref="E53:Q53"/>
    <mergeCell ref="R13:R14"/>
    <mergeCell ref="A15:A16"/>
    <mergeCell ref="B15:D16"/>
    <mergeCell ref="E15:H16"/>
    <mergeCell ref="I15:I16"/>
    <mergeCell ref="L15:L16"/>
    <mergeCell ref="M15:M16"/>
    <mergeCell ref="P15:P16"/>
    <mergeCell ref="R11:R12"/>
    <mergeCell ref="A13:A14"/>
    <mergeCell ref="B13:D14"/>
    <mergeCell ref="E13:E14"/>
    <mergeCell ref="H13:H14"/>
    <mergeCell ref="I13:L14"/>
    <mergeCell ref="M13:M14"/>
    <mergeCell ref="P13:P14"/>
    <mergeCell ref="M11:P12"/>
    <mergeCell ref="A11:A12"/>
    <mergeCell ref="B11:D12"/>
    <mergeCell ref="E11:E12"/>
    <mergeCell ref="H11:H12"/>
    <mergeCell ref="I11:I12"/>
    <mergeCell ref="L11:L12"/>
    <mergeCell ref="R7:R9"/>
    <mergeCell ref="E8:H8"/>
    <mergeCell ref="I8:L8"/>
    <mergeCell ref="M8:P8"/>
    <mergeCell ref="A1:R1"/>
    <mergeCell ref="A2:R2"/>
    <mergeCell ref="A3:R3"/>
    <mergeCell ref="A7:A9"/>
    <mergeCell ref="B7:B9"/>
    <mergeCell ref="C7:C9"/>
    <mergeCell ref="D7:D9"/>
    <mergeCell ref="E7:P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9"/>
  <sheetViews>
    <sheetView topLeftCell="A22" workbookViewId="0">
      <selection activeCell="Y12" sqref="Y12"/>
    </sheetView>
  </sheetViews>
  <sheetFormatPr defaultRowHeight="15.75"/>
  <cols>
    <col min="1" max="3" width="2.7109375" style="1" customWidth="1"/>
    <col min="4" max="4" width="1.42578125" style="15" customWidth="1"/>
    <col min="5" max="5" width="2.7109375" style="9" customWidth="1"/>
    <col min="6" max="6" width="17" style="8" customWidth="1"/>
    <col min="7" max="9" width="2.7109375" style="1" customWidth="1"/>
    <col min="10" max="10" width="17" style="1" customWidth="1"/>
    <col min="11" max="13" width="2.7109375" style="1" customWidth="1"/>
    <col min="14" max="14" width="17" style="1" customWidth="1"/>
    <col min="15" max="17" width="2.7109375" style="1" customWidth="1"/>
    <col min="18" max="18" width="17" style="1" customWidth="1"/>
    <col min="19" max="20" width="2.5703125" style="1" customWidth="1"/>
    <col min="21" max="21" width="2.7109375" style="1" customWidth="1"/>
    <col min="22" max="22" width="17" style="1" customWidth="1"/>
    <col min="23" max="24" width="2.7109375" style="1" customWidth="1"/>
    <col min="25" max="26" width="2.5703125" style="1" customWidth="1"/>
    <col min="27" max="27" width="20" style="1" customWidth="1"/>
    <col min="28" max="28" width="7.28515625" style="1" customWidth="1"/>
    <col min="29" max="29" width="4.7109375" style="1" customWidth="1"/>
    <col min="30" max="30" width="17.5703125" style="1" customWidth="1"/>
    <col min="31" max="31" width="7.5703125" style="1" customWidth="1"/>
    <col min="32" max="55" width="4.42578125" style="1" customWidth="1"/>
    <col min="56" max="16384" width="9.140625" style="1"/>
  </cols>
  <sheetData>
    <row r="1" spans="1:26" ht="15.75" customHeight="1">
      <c r="E1" s="185" t="str">
        <f>Tiitelleht!A2</f>
        <v>40. JAAN JAAGO MÄLESTUSVÕISTLUSED KREEKA-ROOMA JA  NAISTEMAADLUSES</v>
      </c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</row>
    <row r="2" spans="1:26" ht="15.75" customHeight="1">
      <c r="E2" s="185" t="str">
        <f>Tiitelleht!A6</f>
        <v>Luunja</v>
      </c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</row>
    <row r="3" spans="1:26">
      <c r="E3" s="186" t="str">
        <f>Tiitelleht!A10</f>
        <v>25.03.2017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6" ht="16.5" customHeight="1" thickBot="1">
      <c r="F4" s="14"/>
      <c r="H4" s="81"/>
      <c r="I4" s="81"/>
      <c r="J4" s="81"/>
      <c r="K4" s="81"/>
      <c r="L4" s="81"/>
      <c r="O4" s="103"/>
      <c r="P4" s="103"/>
      <c r="Q4" s="103"/>
      <c r="T4" s="159"/>
      <c r="V4" s="184" t="s">
        <v>37</v>
      </c>
      <c r="W4" s="184">
        <v>26</v>
      </c>
      <c r="X4" s="184"/>
      <c r="Y4" s="184" t="s">
        <v>7</v>
      </c>
      <c r="Z4" s="184"/>
    </row>
    <row r="5" spans="1:26" ht="13.5" customHeight="1">
      <c r="A5" s="206" t="s">
        <v>46</v>
      </c>
      <c r="B5" s="207"/>
      <c r="C5" s="208"/>
      <c r="E5" s="212" t="s">
        <v>36</v>
      </c>
      <c r="F5" s="213"/>
      <c r="G5" s="214"/>
      <c r="H5" s="103"/>
      <c r="I5" s="212" t="s">
        <v>45</v>
      </c>
      <c r="J5" s="213"/>
      <c r="K5" s="214"/>
      <c r="M5" s="212" t="s">
        <v>35</v>
      </c>
      <c r="N5" s="213"/>
      <c r="O5" s="214"/>
      <c r="P5" s="103"/>
      <c r="Q5" s="212" t="s">
        <v>38</v>
      </c>
      <c r="R5" s="213"/>
      <c r="S5" s="214"/>
      <c r="T5" s="159"/>
      <c r="U5" s="159"/>
      <c r="V5" s="184"/>
      <c r="W5" s="184"/>
      <c r="X5" s="184"/>
      <c r="Y5" s="184"/>
      <c r="Z5" s="184"/>
    </row>
    <row r="6" spans="1:26" ht="13.5" customHeight="1" thickBot="1">
      <c r="A6" s="209"/>
      <c r="B6" s="210"/>
      <c r="C6" s="211"/>
      <c r="E6" s="215"/>
      <c r="F6" s="216"/>
      <c r="G6" s="217"/>
      <c r="H6" s="103"/>
      <c r="I6" s="215"/>
      <c r="J6" s="216"/>
      <c r="K6" s="217"/>
      <c r="L6" s="103"/>
      <c r="M6" s="215"/>
      <c r="N6" s="216"/>
      <c r="O6" s="217"/>
      <c r="P6" s="103"/>
      <c r="Q6" s="215"/>
      <c r="R6" s="216"/>
      <c r="S6" s="217"/>
      <c r="T6" s="103"/>
      <c r="U6" s="103"/>
      <c r="V6" s="103"/>
      <c r="W6" s="103"/>
      <c r="X6" s="103"/>
    </row>
    <row r="7" spans="1:26" ht="13.5" customHeight="1" thickBot="1">
      <c r="E7" s="18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21"/>
      <c r="R7" s="21"/>
      <c r="S7" s="21"/>
      <c r="T7" s="21"/>
    </row>
    <row r="8" spans="1:26" s="71" customFormat="1" ht="10.5" customHeight="1">
      <c r="A8" s="195">
        <v>5</v>
      </c>
      <c r="B8" s="162"/>
      <c r="C8" s="163"/>
      <c r="D8" s="106"/>
      <c r="E8" s="187">
        <v>1</v>
      </c>
      <c r="F8" s="189" t="s">
        <v>58</v>
      </c>
      <c r="G8" s="158"/>
      <c r="H8" s="78"/>
      <c r="I8" s="187">
        <v>1</v>
      </c>
      <c r="J8" s="189" t="str">
        <f>F8</f>
        <v>Mihkel Mattias Jakoby, EMÜ</v>
      </c>
      <c r="K8" s="158">
        <v>5</v>
      </c>
      <c r="L8" s="78"/>
      <c r="M8" s="78"/>
      <c r="N8" s="105"/>
      <c r="O8" s="78"/>
    </row>
    <row r="9" spans="1:26" s="71" customFormat="1" ht="10.5" customHeight="1" thickBot="1">
      <c r="A9" s="196"/>
      <c r="B9" s="164"/>
      <c r="C9" s="165"/>
      <c r="D9" s="106"/>
      <c r="E9" s="188"/>
      <c r="F9" s="190"/>
      <c r="G9" s="63"/>
      <c r="H9" s="105"/>
      <c r="I9" s="188"/>
      <c r="J9" s="190"/>
      <c r="K9" s="63">
        <v>4</v>
      </c>
      <c r="L9" s="78"/>
      <c r="M9" s="187">
        <f>IF(K8="","",IF(K8&lt;2,I11,I8))</f>
        <v>1</v>
      </c>
      <c r="N9" s="189" t="str">
        <f>IF(K8="","",IF(K8&lt;2,J11,J8))</f>
        <v>Mihkel Mattias Jakoby, EMÜ</v>
      </c>
      <c r="O9" s="168">
        <v>0</v>
      </c>
      <c r="R9" s="78"/>
    </row>
    <row r="10" spans="1:26" s="71" customFormat="1" ht="10.5" customHeight="1" thickBot="1">
      <c r="A10" s="107"/>
      <c r="B10" s="78"/>
      <c r="C10" s="78"/>
      <c r="D10" s="106"/>
      <c r="E10" s="107"/>
      <c r="F10" s="102"/>
      <c r="G10" s="78"/>
      <c r="H10" s="105"/>
      <c r="I10" s="107"/>
      <c r="J10" s="102"/>
      <c r="K10" s="78"/>
      <c r="L10" s="78"/>
      <c r="M10" s="188"/>
      <c r="N10" s="190"/>
      <c r="O10" s="168">
        <v>0</v>
      </c>
    </row>
    <row r="11" spans="1:26" s="71" customFormat="1" ht="10.5" customHeight="1">
      <c r="A11" s="195">
        <v>8</v>
      </c>
      <c r="B11" s="162">
        <v>0</v>
      </c>
      <c r="C11" s="163"/>
      <c r="D11" s="106"/>
      <c r="E11" s="187">
        <v>2</v>
      </c>
      <c r="F11" s="189" t="s">
        <v>59</v>
      </c>
      <c r="G11" s="63"/>
      <c r="H11" s="105"/>
      <c r="I11" s="187">
        <v>2</v>
      </c>
      <c r="J11" s="189" t="str">
        <f>F11</f>
        <v>Vjatšeslav Suhhinja, Peipsiäärsed</v>
      </c>
      <c r="K11" s="63">
        <v>0</v>
      </c>
      <c r="L11" s="78"/>
    </row>
    <row r="12" spans="1:26" s="71" customFormat="1" ht="10.5" customHeight="1" thickBot="1">
      <c r="A12" s="196"/>
      <c r="B12" s="164">
        <v>4</v>
      </c>
      <c r="C12" s="165"/>
      <c r="D12" s="106"/>
      <c r="E12" s="188"/>
      <c r="F12" s="190"/>
      <c r="G12" s="63"/>
      <c r="H12" s="78"/>
      <c r="I12" s="188"/>
      <c r="J12" s="190"/>
      <c r="K12" s="63">
        <v>0</v>
      </c>
      <c r="L12" s="78"/>
      <c r="Q12" s="187">
        <f>IF(O9="","",IF(O9&lt;2,M15,M9))</f>
        <v>3</v>
      </c>
      <c r="R12" s="189" t="str">
        <f>IF(O9="","",IF(O9&lt;2,N15,N9))</f>
        <v>Richard Pajuviidik, Nelson</v>
      </c>
      <c r="S12" s="63">
        <v>0</v>
      </c>
    </row>
    <row r="13" spans="1:26" s="71" customFormat="1" ht="10.5" customHeight="1" thickBot="1">
      <c r="A13" s="107"/>
      <c r="B13" s="78"/>
      <c r="C13" s="78"/>
      <c r="D13" s="106"/>
      <c r="E13" s="107"/>
      <c r="F13" s="102"/>
      <c r="G13" s="78"/>
      <c r="H13" s="78"/>
      <c r="I13" s="107"/>
      <c r="J13" s="102"/>
      <c r="K13" s="78"/>
      <c r="L13" s="78"/>
      <c r="Q13" s="188"/>
      <c r="R13" s="190"/>
      <c r="S13" s="63">
        <v>0</v>
      </c>
    </row>
    <row r="14" spans="1:26" s="71" customFormat="1" ht="10.5" customHeight="1">
      <c r="A14" s="195">
        <v>2</v>
      </c>
      <c r="B14" s="162"/>
      <c r="C14" s="163"/>
      <c r="D14" s="106"/>
      <c r="E14" s="187">
        <v>3</v>
      </c>
      <c r="F14" s="189" t="s">
        <v>60</v>
      </c>
      <c r="G14" s="63"/>
      <c r="H14" s="78"/>
      <c r="I14" s="187">
        <v>3</v>
      </c>
      <c r="J14" s="189" t="str">
        <f>F14</f>
        <v>Richard Pajuviidik, Nelson</v>
      </c>
      <c r="K14" s="63">
        <v>5</v>
      </c>
      <c r="L14" s="78"/>
    </row>
    <row r="15" spans="1:26" s="71" customFormat="1" ht="10.5" customHeight="1" thickBot="1">
      <c r="A15" s="196"/>
      <c r="B15" s="164"/>
      <c r="C15" s="165"/>
      <c r="D15" s="106"/>
      <c r="E15" s="188"/>
      <c r="F15" s="190"/>
      <c r="G15" s="63"/>
      <c r="H15" s="105"/>
      <c r="I15" s="188"/>
      <c r="J15" s="190"/>
      <c r="K15" s="63">
        <v>8</v>
      </c>
      <c r="L15" s="78"/>
      <c r="M15" s="187">
        <f>IF(K14="","",IF(K14&lt;2,I17,I14))</f>
        <v>3</v>
      </c>
      <c r="N15" s="189" t="str">
        <f>IF(K14="","",IF(K14&lt;2,J17,J14))</f>
        <v>Richard Pajuviidik, Nelson</v>
      </c>
      <c r="O15" s="63">
        <v>4</v>
      </c>
    </row>
    <row r="16" spans="1:26" s="71" customFormat="1" ht="10.5" customHeight="1" thickBot="1">
      <c r="A16" s="107"/>
      <c r="B16" s="78"/>
      <c r="C16" s="78"/>
      <c r="D16" s="106"/>
      <c r="E16" s="107"/>
      <c r="F16" s="102"/>
      <c r="G16" s="78"/>
      <c r="H16" s="105"/>
      <c r="I16" s="107"/>
      <c r="J16" s="102"/>
      <c r="K16" s="78"/>
      <c r="L16" s="78"/>
      <c r="M16" s="188"/>
      <c r="N16" s="190"/>
      <c r="O16" s="63">
        <v>8</v>
      </c>
    </row>
    <row r="17" spans="1:24" s="71" customFormat="1" ht="10.5" customHeight="1">
      <c r="A17" s="195">
        <v>4</v>
      </c>
      <c r="B17" s="162"/>
      <c r="C17" s="163"/>
      <c r="D17" s="106"/>
      <c r="E17" s="187">
        <v>4</v>
      </c>
      <c r="F17" s="189" t="s">
        <v>61</v>
      </c>
      <c r="G17" s="109"/>
      <c r="H17" s="105"/>
      <c r="I17" s="187">
        <v>4</v>
      </c>
      <c r="J17" s="189" t="str">
        <f>F17</f>
        <v>Nikita Kozlov, Peipsiäärsed</v>
      </c>
      <c r="K17" s="109">
        <v>0</v>
      </c>
      <c r="L17" s="78"/>
      <c r="M17" s="78"/>
      <c r="N17" s="78"/>
    </row>
    <row r="18" spans="1:24" s="71" customFormat="1" ht="10.5" customHeight="1" thickBot="1">
      <c r="A18" s="196"/>
      <c r="B18" s="164"/>
      <c r="C18" s="165"/>
      <c r="D18" s="106"/>
      <c r="E18" s="188"/>
      <c r="F18" s="190"/>
      <c r="G18" s="63"/>
      <c r="H18" s="78"/>
      <c r="I18" s="188"/>
      <c r="J18" s="190"/>
      <c r="K18" s="63">
        <v>0</v>
      </c>
      <c r="L18" s="78"/>
      <c r="U18" s="187">
        <f>IF(S12="","",IF(S12&lt;2,Q24,Q12))</f>
        <v>9</v>
      </c>
      <c r="V18" s="189" t="str">
        <f>IF(S12="","",IF(S12&lt;2,R24,R12))</f>
        <v>Mardo Ärmus, Korrus3</v>
      </c>
      <c r="W18" s="78"/>
      <c r="X18" s="78"/>
    </row>
    <row r="19" spans="1:24" s="71" customFormat="1" ht="10.5" customHeight="1" thickBot="1">
      <c r="A19" s="107"/>
      <c r="B19" s="78"/>
      <c r="C19" s="78"/>
      <c r="D19" s="106"/>
      <c r="E19" s="107"/>
      <c r="F19" s="102"/>
      <c r="G19" s="78"/>
      <c r="H19" s="78"/>
      <c r="I19" s="107"/>
      <c r="J19" s="102"/>
      <c r="K19" s="78"/>
      <c r="L19" s="78"/>
      <c r="U19" s="188"/>
      <c r="V19" s="190"/>
      <c r="W19" s="78"/>
      <c r="X19" s="78"/>
    </row>
    <row r="20" spans="1:24" s="71" customFormat="1" ht="10.5" customHeight="1">
      <c r="A20" s="195">
        <v>3</v>
      </c>
      <c r="B20" s="162"/>
      <c r="C20" s="163"/>
      <c r="D20" s="106"/>
      <c r="E20" s="187">
        <v>5</v>
      </c>
      <c r="F20" s="189" t="s">
        <v>62</v>
      </c>
      <c r="G20" s="63"/>
      <c r="H20" s="78"/>
      <c r="I20" s="187">
        <v>5</v>
      </c>
      <c r="J20" s="189" t="str">
        <f>F20</f>
        <v>Stanislav Dovšek, Korrus3</v>
      </c>
      <c r="K20" s="63">
        <v>5</v>
      </c>
      <c r="L20" s="78"/>
      <c r="M20" s="78"/>
      <c r="N20" s="105"/>
    </row>
    <row r="21" spans="1:24" s="71" customFormat="1" ht="10.5" customHeight="1" thickBot="1">
      <c r="A21" s="196"/>
      <c r="B21" s="164"/>
      <c r="C21" s="165"/>
      <c r="D21" s="106"/>
      <c r="E21" s="188"/>
      <c r="F21" s="190"/>
      <c r="G21" s="63"/>
      <c r="H21" s="105"/>
      <c r="I21" s="188"/>
      <c r="J21" s="190"/>
      <c r="K21" s="63">
        <v>4</v>
      </c>
      <c r="L21" s="78"/>
      <c r="M21" s="187">
        <f>IF(K20="","",IF(K20&lt;2,I23,I20))</f>
        <v>5</v>
      </c>
      <c r="N21" s="189" t="str">
        <f>IF(K20="","",IF(K20&lt;2,J23,J20))</f>
        <v>Stanislav Dovšek, Korrus3</v>
      </c>
      <c r="O21" s="63">
        <v>1</v>
      </c>
    </row>
    <row r="22" spans="1:24" s="71" customFormat="1" ht="10.5" customHeight="1" thickBot="1">
      <c r="A22" s="107"/>
      <c r="B22" s="78"/>
      <c r="C22" s="78"/>
      <c r="D22" s="106"/>
      <c r="E22" s="107"/>
      <c r="F22" s="102"/>
      <c r="G22" s="78"/>
      <c r="H22" s="105"/>
      <c r="I22" s="107"/>
      <c r="J22" s="102"/>
      <c r="K22" s="78"/>
      <c r="L22" s="78"/>
      <c r="M22" s="188"/>
      <c r="N22" s="190"/>
      <c r="O22" s="63">
        <v>2</v>
      </c>
    </row>
    <row r="23" spans="1:24" s="71" customFormat="1" ht="10.5" customHeight="1">
      <c r="A23" s="195">
        <v>7</v>
      </c>
      <c r="B23" s="162">
        <v>4</v>
      </c>
      <c r="C23" s="163"/>
      <c r="D23" s="106"/>
      <c r="E23" s="187">
        <v>6</v>
      </c>
      <c r="F23" s="189" t="s">
        <v>63</v>
      </c>
      <c r="G23" s="63"/>
      <c r="H23" s="78"/>
      <c r="I23" s="187">
        <v>6</v>
      </c>
      <c r="J23" s="189" t="str">
        <f>F23</f>
        <v>Sander Kriel, V-M</v>
      </c>
      <c r="K23" s="63">
        <v>0</v>
      </c>
      <c r="P23" s="78"/>
      <c r="Q23" s="78"/>
      <c r="R23" s="78"/>
      <c r="S23" s="78"/>
      <c r="T23" s="78"/>
      <c r="U23" s="78"/>
      <c r="V23" s="78"/>
      <c r="W23" s="78"/>
    </row>
    <row r="24" spans="1:24" s="71" customFormat="1" ht="10.5" customHeight="1" thickBot="1">
      <c r="A24" s="196"/>
      <c r="B24" s="164">
        <v>4</v>
      </c>
      <c r="C24" s="165"/>
      <c r="D24" s="106"/>
      <c r="E24" s="188"/>
      <c r="F24" s="190"/>
      <c r="G24" s="63"/>
      <c r="H24" s="78"/>
      <c r="I24" s="188"/>
      <c r="J24" s="190"/>
      <c r="K24" s="63">
        <v>4</v>
      </c>
      <c r="P24" s="78"/>
      <c r="Q24" s="187">
        <f>IF(O21="","",IF(O21&lt;2,M28,M21))</f>
        <v>9</v>
      </c>
      <c r="R24" s="189" t="str">
        <f>IF(O21="","",IF(O21&lt;2,N28,N21))</f>
        <v>Mardo Ärmus, Korrus3</v>
      </c>
      <c r="S24" s="63">
        <v>4</v>
      </c>
      <c r="T24" s="78"/>
      <c r="U24" s="78"/>
      <c r="V24" s="78"/>
      <c r="W24" s="78"/>
    </row>
    <row r="25" spans="1:24" s="71" customFormat="1" ht="10.5" customHeight="1" thickBot="1">
      <c r="A25" s="107"/>
      <c r="B25" s="78"/>
      <c r="C25" s="78"/>
      <c r="D25" s="106"/>
      <c r="E25" s="107"/>
      <c r="F25" s="102"/>
      <c r="G25" s="78"/>
      <c r="H25" s="78"/>
      <c r="I25" s="107"/>
      <c r="J25" s="102"/>
      <c r="K25" s="78"/>
      <c r="P25" s="78"/>
      <c r="Q25" s="188"/>
      <c r="R25" s="190"/>
      <c r="S25" s="63">
        <v>8</v>
      </c>
      <c r="T25" s="78"/>
      <c r="U25" s="78"/>
      <c r="V25" s="78"/>
      <c r="W25" s="78"/>
    </row>
    <row r="26" spans="1:24" s="71" customFormat="1" ht="10.5" customHeight="1">
      <c r="A26" s="195">
        <v>9</v>
      </c>
      <c r="B26" s="162">
        <v>0</v>
      </c>
      <c r="C26" s="163"/>
      <c r="D26" s="106"/>
      <c r="E26" s="187">
        <v>7</v>
      </c>
      <c r="F26" s="189" t="s">
        <v>83</v>
      </c>
      <c r="G26" s="63"/>
      <c r="H26" s="78"/>
      <c r="I26" s="187">
        <v>7</v>
      </c>
      <c r="J26" s="189" t="str">
        <f>F26</f>
        <v>Hugo Õunaid , Dünamo</v>
      </c>
      <c r="K26" s="63">
        <v>0</v>
      </c>
      <c r="P26" s="78"/>
      <c r="Q26" s="78"/>
      <c r="R26" s="78"/>
      <c r="S26" s="78"/>
      <c r="T26" s="78"/>
      <c r="U26" s="78"/>
      <c r="V26" s="78"/>
      <c r="W26" s="78"/>
    </row>
    <row r="27" spans="1:24" s="71" customFormat="1" ht="10.5" customHeight="1" thickBot="1">
      <c r="A27" s="196"/>
      <c r="B27" s="164">
        <v>12</v>
      </c>
      <c r="C27" s="165"/>
      <c r="D27" s="106"/>
      <c r="E27" s="188"/>
      <c r="F27" s="190"/>
      <c r="G27" s="63"/>
      <c r="H27" s="78"/>
      <c r="I27" s="188"/>
      <c r="J27" s="190"/>
      <c r="K27" s="63">
        <v>0</v>
      </c>
      <c r="P27" s="78"/>
      <c r="Q27" s="78"/>
      <c r="R27" s="78"/>
      <c r="S27" s="78"/>
      <c r="T27" s="78"/>
      <c r="U27" s="78"/>
      <c r="V27" s="78"/>
      <c r="W27" s="78"/>
    </row>
    <row r="28" spans="1:24" s="71" customFormat="1" ht="10.5" customHeight="1" thickBot="1">
      <c r="A28" s="107"/>
      <c r="B28" s="78"/>
      <c r="C28" s="78"/>
      <c r="D28" s="106"/>
      <c r="E28" s="107"/>
      <c r="F28" s="102"/>
      <c r="G28" s="78"/>
      <c r="H28" s="78"/>
      <c r="M28" s="187">
        <f>IF(K26="","",IF(K26&lt;2,I30,I26))</f>
        <v>9</v>
      </c>
      <c r="N28" s="189" t="str">
        <f>IF(K26="","",IF(K26&lt;2,J30,J26))</f>
        <v>Mardo Ärmus, Korrus3</v>
      </c>
      <c r="O28" s="63">
        <v>4</v>
      </c>
      <c r="P28" s="78"/>
      <c r="Q28" s="78"/>
      <c r="R28" s="78"/>
      <c r="S28" s="78"/>
      <c r="T28" s="78"/>
      <c r="U28" s="78"/>
      <c r="V28" s="78"/>
      <c r="W28" s="78"/>
    </row>
    <row r="29" spans="1:24" s="71" customFormat="1" ht="10.5" customHeight="1">
      <c r="A29" s="195">
        <v>5</v>
      </c>
      <c r="B29" s="162"/>
      <c r="C29" s="163"/>
      <c r="D29" s="106"/>
      <c r="E29" s="187">
        <v>8</v>
      </c>
      <c r="F29" s="189" t="s">
        <v>47</v>
      </c>
      <c r="G29" s="63">
        <v>0</v>
      </c>
      <c r="H29" s="78"/>
      <c r="I29" s="108"/>
      <c r="J29" s="113"/>
      <c r="K29" s="105"/>
      <c r="M29" s="188"/>
      <c r="N29" s="190"/>
      <c r="O29" s="63">
        <v>10</v>
      </c>
      <c r="P29" s="78"/>
      <c r="Q29" s="78"/>
      <c r="R29" s="78"/>
      <c r="S29" s="78"/>
      <c r="T29" s="78"/>
      <c r="U29" s="78"/>
      <c r="V29" s="78"/>
      <c r="W29" s="78"/>
    </row>
    <row r="30" spans="1:24" s="71" customFormat="1" ht="10.5" customHeight="1" thickBot="1">
      <c r="A30" s="196"/>
      <c r="B30" s="164"/>
      <c r="C30" s="165"/>
      <c r="D30" s="106"/>
      <c r="E30" s="188"/>
      <c r="F30" s="190"/>
      <c r="G30" s="63">
        <v>0</v>
      </c>
      <c r="H30" s="78"/>
      <c r="I30" s="187">
        <f>IF(G29="","",IF(G29&lt;2,E32,E29))</f>
        <v>9</v>
      </c>
      <c r="J30" s="189" t="str">
        <f>IF(G29="","",IF(G29&lt;2,F32,F29))</f>
        <v>Mardo Ärmus, Korrus3</v>
      </c>
      <c r="K30" s="168">
        <v>5</v>
      </c>
      <c r="M30" s="110"/>
      <c r="N30" s="78"/>
      <c r="O30" s="78"/>
      <c r="P30" s="78"/>
      <c r="Q30" s="78"/>
      <c r="R30" s="78"/>
      <c r="S30" s="78"/>
      <c r="T30" s="78"/>
      <c r="U30" s="78"/>
      <c r="V30" s="78"/>
      <c r="W30" s="78"/>
    </row>
    <row r="31" spans="1:24" s="71" customFormat="1" ht="10.5" customHeight="1" thickBot="1">
      <c r="A31" s="107"/>
      <c r="B31" s="78"/>
      <c r="C31" s="78"/>
      <c r="D31" s="106"/>
      <c r="E31" s="107"/>
      <c r="F31" s="102"/>
      <c r="G31" s="78"/>
      <c r="H31" s="78"/>
      <c r="I31" s="188"/>
      <c r="J31" s="190"/>
      <c r="K31" s="168">
        <v>4</v>
      </c>
      <c r="M31" s="110"/>
      <c r="N31" s="78"/>
      <c r="O31" s="78"/>
      <c r="P31" s="78"/>
      <c r="Q31" s="78"/>
      <c r="R31" s="78"/>
      <c r="S31" s="78"/>
      <c r="T31" s="78"/>
      <c r="U31" s="78"/>
      <c r="V31" s="78"/>
      <c r="W31" s="78"/>
    </row>
    <row r="32" spans="1:24" s="71" customFormat="1" ht="10.5" customHeight="1">
      <c r="A32" s="195">
        <v>1</v>
      </c>
      <c r="B32" s="162"/>
      <c r="C32" s="163"/>
      <c r="D32" s="106"/>
      <c r="E32" s="187">
        <v>9</v>
      </c>
      <c r="F32" s="189" t="s">
        <v>65</v>
      </c>
      <c r="G32" s="63">
        <v>4</v>
      </c>
      <c r="H32" s="78"/>
      <c r="I32" s="108"/>
      <c r="J32" s="113"/>
      <c r="K32" s="105"/>
      <c r="M32" s="110"/>
      <c r="N32" s="78"/>
      <c r="O32" s="78"/>
      <c r="P32" s="78"/>
      <c r="Q32" s="78"/>
      <c r="R32" s="78"/>
      <c r="S32" s="78"/>
      <c r="T32" s="78"/>
      <c r="U32" s="78"/>
      <c r="V32" s="78"/>
      <c r="W32" s="78"/>
    </row>
    <row r="33" spans="1:26" s="71" customFormat="1" ht="10.5" customHeight="1" thickBot="1">
      <c r="A33" s="196"/>
      <c r="B33" s="164"/>
      <c r="C33" s="165"/>
      <c r="D33" s="106"/>
      <c r="E33" s="188"/>
      <c r="F33" s="190"/>
      <c r="G33" s="63">
        <v>8</v>
      </c>
      <c r="H33" s="78"/>
      <c r="I33" s="108"/>
      <c r="J33" s="113"/>
      <c r="K33" s="105"/>
      <c r="M33" s="110"/>
      <c r="N33" s="78"/>
      <c r="O33" s="78"/>
      <c r="P33" s="78"/>
      <c r="Q33" s="78"/>
      <c r="R33" s="78"/>
      <c r="S33" s="78"/>
      <c r="T33" s="78"/>
      <c r="U33" s="78"/>
      <c r="V33" s="78"/>
      <c r="W33" s="78"/>
    </row>
    <row r="34" spans="1:26" s="71" customFormat="1" ht="10.5" customHeight="1" thickBot="1">
      <c r="A34" s="105"/>
      <c r="B34" s="105"/>
      <c r="C34" s="105"/>
      <c r="D34" s="106"/>
      <c r="E34" s="107"/>
      <c r="F34" s="102"/>
      <c r="G34" s="78"/>
      <c r="H34" s="78"/>
      <c r="I34" s="108"/>
      <c r="J34" s="113"/>
      <c r="K34" s="105"/>
      <c r="M34" s="110"/>
      <c r="N34" s="78"/>
      <c r="O34" s="78"/>
      <c r="P34" s="78"/>
      <c r="Q34" s="78"/>
      <c r="R34" s="78"/>
      <c r="S34" s="78"/>
      <c r="T34" s="78"/>
      <c r="U34" s="78"/>
      <c r="V34" s="78"/>
      <c r="W34" s="78"/>
    </row>
    <row r="35" spans="1:26" s="71" customFormat="1" ht="10.5" customHeight="1" thickBot="1">
      <c r="B35" s="78"/>
      <c r="C35" s="78"/>
      <c r="D35" s="129"/>
      <c r="E35" s="130"/>
      <c r="F35" s="131"/>
      <c r="G35" s="132"/>
      <c r="H35" s="132"/>
      <c r="I35" s="132"/>
      <c r="J35" s="132"/>
      <c r="K35" s="132"/>
      <c r="L35" s="132"/>
      <c r="M35" s="132"/>
      <c r="N35" s="132"/>
      <c r="O35" s="132"/>
      <c r="P35" s="133"/>
      <c r="Q35" s="118"/>
      <c r="R35" s="118"/>
      <c r="S35" s="118"/>
      <c r="T35" s="118"/>
      <c r="U35" s="119"/>
      <c r="V35" s="105"/>
      <c r="W35" s="105"/>
    </row>
    <row r="36" spans="1:26" s="71" customFormat="1" ht="12" customHeight="1" thickBot="1">
      <c r="B36" s="78"/>
      <c r="C36" s="78"/>
      <c r="D36" s="134"/>
      <c r="E36" s="197" t="s">
        <v>41</v>
      </c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9"/>
      <c r="S36" s="122"/>
      <c r="T36" s="105"/>
      <c r="U36" s="160"/>
      <c r="V36" s="105"/>
      <c r="W36" s="105"/>
    </row>
    <row r="37" spans="1:26" s="71" customFormat="1" ht="11.25" customHeight="1">
      <c r="B37" s="78"/>
      <c r="C37" s="78"/>
      <c r="D37" s="134"/>
      <c r="E37" s="200" t="s">
        <v>39</v>
      </c>
      <c r="F37" s="201"/>
      <c r="G37" s="201"/>
      <c r="H37" s="201"/>
      <c r="I37" s="201"/>
      <c r="J37" s="202"/>
      <c r="K37" s="124"/>
      <c r="L37" s="122"/>
      <c r="M37" s="200" t="s">
        <v>40</v>
      </c>
      <c r="N37" s="201"/>
      <c r="O37" s="201"/>
      <c r="P37" s="201"/>
      <c r="Q37" s="201"/>
      <c r="R37" s="202"/>
      <c r="S37" s="122"/>
      <c r="T37" s="105"/>
      <c r="U37" s="160"/>
      <c r="V37" s="105"/>
      <c r="W37" s="105"/>
      <c r="X37" s="105"/>
      <c r="Y37" s="105"/>
      <c r="Z37" s="105"/>
    </row>
    <row r="38" spans="1:26" s="71" customFormat="1" ht="11.25" customHeight="1" thickBot="1">
      <c r="B38" s="78"/>
      <c r="C38" s="78"/>
      <c r="D38" s="134"/>
      <c r="E38" s="203"/>
      <c r="F38" s="204"/>
      <c r="G38" s="204"/>
      <c r="H38" s="204"/>
      <c r="I38" s="204"/>
      <c r="J38" s="205"/>
      <c r="K38" s="124"/>
      <c r="L38" s="122"/>
      <c r="M38" s="203"/>
      <c r="N38" s="204"/>
      <c r="O38" s="204"/>
      <c r="P38" s="204"/>
      <c r="Q38" s="204"/>
      <c r="R38" s="205"/>
      <c r="S38" s="121"/>
      <c r="T38" s="105"/>
      <c r="U38" s="160"/>
      <c r="V38" s="105"/>
      <c r="W38" s="105"/>
      <c r="X38" s="105"/>
      <c r="Y38" s="105"/>
      <c r="Z38" s="105"/>
    </row>
    <row r="39" spans="1:26" s="71" customFormat="1" ht="10.5" customHeight="1">
      <c r="B39" s="78"/>
      <c r="C39" s="78"/>
      <c r="D39" s="134"/>
      <c r="E39" s="121"/>
      <c r="F39" s="121"/>
      <c r="G39" s="121"/>
      <c r="H39" s="121"/>
      <c r="I39" s="121"/>
      <c r="J39" s="121"/>
      <c r="K39" s="121"/>
      <c r="L39" s="122"/>
      <c r="M39" s="121"/>
      <c r="N39" s="121"/>
      <c r="O39" s="121"/>
      <c r="P39" s="121"/>
      <c r="Q39" s="121"/>
      <c r="R39" s="121"/>
      <c r="S39" s="121"/>
      <c r="T39" s="105"/>
      <c r="U39" s="160"/>
      <c r="V39" s="105"/>
      <c r="W39" s="105"/>
      <c r="X39" s="105"/>
      <c r="Y39" s="105"/>
      <c r="Z39" s="105"/>
    </row>
    <row r="40" spans="1:26" ht="10.5" customHeight="1">
      <c r="B40" s="3"/>
      <c r="C40" s="3"/>
      <c r="D40" s="137"/>
      <c r="E40" s="187"/>
      <c r="F40" s="189"/>
      <c r="G40" s="166"/>
      <c r="H40" s="122"/>
      <c r="I40" s="122"/>
      <c r="J40" s="122"/>
      <c r="K40" s="122"/>
      <c r="L40" s="122"/>
      <c r="M40" s="187">
        <v>8</v>
      </c>
      <c r="N40" s="189" t="s">
        <v>47</v>
      </c>
      <c r="O40" s="166">
        <v>4</v>
      </c>
      <c r="P40" s="122"/>
      <c r="Q40" s="122"/>
      <c r="R40" s="122"/>
      <c r="S40" s="123"/>
      <c r="T40" s="3"/>
      <c r="U40" s="147"/>
    </row>
    <row r="41" spans="1:26" ht="10.5" customHeight="1">
      <c r="B41" s="3"/>
      <c r="C41" s="3"/>
      <c r="D41" s="137"/>
      <c r="E41" s="188"/>
      <c r="F41" s="190"/>
      <c r="G41" s="166"/>
      <c r="H41" s="122"/>
      <c r="I41" s="187">
        <v>1</v>
      </c>
      <c r="J41" s="189" t="s">
        <v>58</v>
      </c>
      <c r="K41" s="166">
        <v>0</v>
      </c>
      <c r="L41" s="122"/>
      <c r="M41" s="188"/>
      <c r="N41" s="190"/>
      <c r="O41" s="166">
        <v>8</v>
      </c>
      <c r="P41" s="122"/>
      <c r="Q41" s="187">
        <f>IF(O40="","",IF(O40&lt;2,M43,M40))</f>
        <v>8</v>
      </c>
      <c r="R41" s="189" t="str">
        <f>IF(O40="","",IF(O40&lt;2,N43,N40))</f>
        <v>Rasmus Kuik, Juhan</v>
      </c>
      <c r="S41" s="166">
        <v>0</v>
      </c>
      <c r="T41" s="3"/>
      <c r="U41" s="147"/>
    </row>
    <row r="42" spans="1:26" ht="10.5" customHeight="1">
      <c r="B42" s="3"/>
      <c r="C42" s="3"/>
      <c r="D42" s="137"/>
      <c r="E42" s="122"/>
      <c r="F42" s="122"/>
      <c r="G42" s="139"/>
      <c r="H42" s="122"/>
      <c r="I42" s="188"/>
      <c r="J42" s="190"/>
      <c r="K42" s="166">
        <v>0</v>
      </c>
      <c r="L42" s="122"/>
      <c r="M42" s="122"/>
      <c r="N42" s="122"/>
      <c r="O42" s="139"/>
      <c r="P42" s="122"/>
      <c r="Q42" s="188"/>
      <c r="R42" s="190"/>
      <c r="S42" s="166">
        <v>2</v>
      </c>
      <c r="T42" s="3"/>
      <c r="U42" s="147"/>
    </row>
    <row r="43" spans="1:26" ht="10.5" customHeight="1">
      <c r="B43" s="3"/>
      <c r="C43" s="3"/>
      <c r="D43" s="137"/>
      <c r="E43" s="187"/>
      <c r="F43" s="189"/>
      <c r="G43" s="166"/>
      <c r="H43" s="122"/>
      <c r="I43" s="3"/>
      <c r="J43" s="3"/>
      <c r="K43" s="139"/>
      <c r="L43" s="122"/>
      <c r="M43" s="187">
        <v>7</v>
      </c>
      <c r="N43" s="189" t="s">
        <v>83</v>
      </c>
      <c r="O43" s="166">
        <v>0</v>
      </c>
      <c r="P43" s="139"/>
      <c r="Q43" s="3"/>
      <c r="R43" s="3"/>
      <c r="S43" s="139"/>
      <c r="T43" s="84"/>
      <c r="U43" s="161"/>
      <c r="V43" s="84"/>
      <c r="W43" s="84"/>
    </row>
    <row r="44" spans="1:26" ht="10.5" customHeight="1">
      <c r="B44" s="3"/>
      <c r="C44" s="3"/>
      <c r="D44" s="137"/>
      <c r="E44" s="188"/>
      <c r="F44" s="190"/>
      <c r="G44" s="166"/>
      <c r="H44" s="139"/>
      <c r="I44" s="187">
        <v>4</v>
      </c>
      <c r="J44" s="189" t="s">
        <v>61</v>
      </c>
      <c r="K44" s="166">
        <v>4</v>
      </c>
      <c r="L44" s="122"/>
      <c r="M44" s="188"/>
      <c r="N44" s="190"/>
      <c r="O44" s="166">
        <v>0</v>
      </c>
      <c r="P44" s="139"/>
      <c r="Q44" s="187">
        <v>5</v>
      </c>
      <c r="R44" s="189" t="s">
        <v>62</v>
      </c>
      <c r="S44" s="166">
        <v>5</v>
      </c>
      <c r="T44" s="84"/>
      <c r="U44" s="161"/>
      <c r="V44" s="84"/>
      <c r="W44" s="84"/>
    </row>
    <row r="45" spans="1:26" ht="13.5" customHeight="1">
      <c r="B45" s="3"/>
      <c r="C45" s="3"/>
      <c r="D45" s="137"/>
      <c r="E45" s="18"/>
      <c r="F45" s="19"/>
      <c r="G45" s="117"/>
      <c r="H45" s="3"/>
      <c r="I45" s="188"/>
      <c r="J45" s="190"/>
      <c r="K45" s="166">
        <v>8</v>
      </c>
      <c r="L45" s="3"/>
      <c r="M45" s="12"/>
      <c r="N45" s="16"/>
      <c r="O45" s="16"/>
      <c r="P45" s="12"/>
      <c r="Q45" s="188"/>
      <c r="R45" s="190"/>
      <c r="S45" s="166">
        <v>10</v>
      </c>
      <c r="T45" s="83"/>
      <c r="U45" s="147"/>
      <c r="V45" s="84"/>
      <c r="W45" s="84"/>
      <c r="X45" s="84"/>
      <c r="Y45" s="84"/>
      <c r="Z45" s="84"/>
    </row>
    <row r="46" spans="1:26" ht="13.5" customHeight="1" thickBot="1">
      <c r="B46" s="3"/>
      <c r="C46" s="3"/>
      <c r="D46" s="137"/>
      <c r="E46" s="122"/>
      <c r="F46" s="122"/>
      <c r="G46" s="117"/>
      <c r="H46" s="3"/>
      <c r="I46" s="3"/>
      <c r="J46" s="11"/>
      <c r="K46" s="3"/>
      <c r="L46" s="3"/>
      <c r="M46" s="122"/>
      <c r="N46" s="122"/>
      <c r="O46" s="16"/>
      <c r="P46" s="3"/>
      <c r="Q46" s="3"/>
      <c r="R46" s="3"/>
      <c r="S46" s="3"/>
      <c r="T46" s="83"/>
      <c r="U46" s="147"/>
      <c r="V46" s="84"/>
      <c r="W46" s="84"/>
      <c r="X46" s="84"/>
      <c r="Y46" s="84"/>
      <c r="Z46" s="84"/>
    </row>
    <row r="47" spans="1:26" ht="13.5" customHeight="1">
      <c r="D47" s="137"/>
      <c r="E47" s="191" t="s">
        <v>44</v>
      </c>
      <c r="F47" s="192"/>
      <c r="G47" s="117"/>
      <c r="H47" s="3"/>
      <c r="I47" s="187">
        <f>IF(K41="","",IF(K41&lt;2,I44,I41))</f>
        <v>4</v>
      </c>
      <c r="J47" s="189" t="str">
        <f>IF(K41="","",IF(K41&lt;2,J44,J41))</f>
        <v>Nikita Kozlov, Peipsiäärsed</v>
      </c>
      <c r="K47" s="3"/>
      <c r="L47" s="3"/>
      <c r="M47" s="191" t="s">
        <v>44</v>
      </c>
      <c r="N47" s="192"/>
      <c r="O47" s="16"/>
      <c r="P47" s="3"/>
      <c r="Q47" s="187">
        <f>IF(S41="","",IF(S41&lt;2,Q44,Q41))</f>
        <v>5</v>
      </c>
      <c r="R47" s="332" t="str">
        <f>IF(S41="","",IF(S41&lt;2,R44,R41))</f>
        <v>Stanislav Dovšek, Korrus3</v>
      </c>
      <c r="S47" s="3"/>
      <c r="T47" s="83"/>
      <c r="U47" s="147"/>
      <c r="V47" s="84"/>
      <c r="W47" s="84"/>
      <c r="X47" s="84"/>
      <c r="Y47" s="84"/>
      <c r="Z47" s="84"/>
    </row>
    <row r="48" spans="1:26" ht="12.75" customHeight="1" thickBot="1">
      <c r="D48" s="137"/>
      <c r="E48" s="193"/>
      <c r="F48" s="194"/>
      <c r="G48" s="3"/>
      <c r="H48" s="3"/>
      <c r="I48" s="188"/>
      <c r="J48" s="190"/>
      <c r="K48" s="3"/>
      <c r="L48" s="3"/>
      <c r="M48" s="193"/>
      <c r="N48" s="194"/>
      <c r="O48" s="16"/>
      <c r="P48" s="3"/>
      <c r="Q48" s="188"/>
      <c r="R48" s="333"/>
      <c r="S48" s="3"/>
      <c r="T48" s="3"/>
      <c r="U48" s="147"/>
    </row>
    <row r="49" spans="4:21" ht="16.5" customHeight="1" thickBot="1">
      <c r="D49" s="140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25"/>
    </row>
  </sheetData>
  <mergeCells count="93">
    <mergeCell ref="E47:F48"/>
    <mergeCell ref="I47:I48"/>
    <mergeCell ref="J47:J48"/>
    <mergeCell ref="M47:N48"/>
    <mergeCell ref="Q47:Q48"/>
    <mergeCell ref="R47:R48"/>
    <mergeCell ref="Q41:Q42"/>
    <mergeCell ref="R41:R42"/>
    <mergeCell ref="E43:E44"/>
    <mergeCell ref="F43:F44"/>
    <mergeCell ref="M43:M44"/>
    <mergeCell ref="N43:N44"/>
    <mergeCell ref="I44:I45"/>
    <mergeCell ref="J44:J45"/>
    <mergeCell ref="Q44:Q45"/>
    <mergeCell ref="R44:R45"/>
    <mergeCell ref="E40:E41"/>
    <mergeCell ref="F40:F41"/>
    <mergeCell ref="M40:M41"/>
    <mergeCell ref="N40:N41"/>
    <mergeCell ref="I41:I42"/>
    <mergeCell ref="J41:J42"/>
    <mergeCell ref="A32:A33"/>
    <mergeCell ref="E32:E33"/>
    <mergeCell ref="F32:F33"/>
    <mergeCell ref="E36:R36"/>
    <mergeCell ref="E37:J38"/>
    <mergeCell ref="M37:R38"/>
    <mergeCell ref="M28:M29"/>
    <mergeCell ref="N28:N29"/>
    <mergeCell ref="A29:A30"/>
    <mergeCell ref="E29:E30"/>
    <mergeCell ref="F29:F30"/>
    <mergeCell ref="I30:I31"/>
    <mergeCell ref="J30:J31"/>
    <mergeCell ref="R24:R25"/>
    <mergeCell ref="A26:A27"/>
    <mergeCell ref="E26:E27"/>
    <mergeCell ref="F26:F27"/>
    <mergeCell ref="I26:I27"/>
    <mergeCell ref="J26:J27"/>
    <mergeCell ref="A23:A24"/>
    <mergeCell ref="E23:E24"/>
    <mergeCell ref="F23:F24"/>
    <mergeCell ref="I23:I24"/>
    <mergeCell ref="J23:J24"/>
    <mergeCell ref="Q24:Q25"/>
    <mergeCell ref="V18:V19"/>
    <mergeCell ref="A20:A21"/>
    <mergeCell ref="E20:E21"/>
    <mergeCell ref="F20:F21"/>
    <mergeCell ref="I20:I21"/>
    <mergeCell ref="J20:J21"/>
    <mergeCell ref="M21:M22"/>
    <mergeCell ref="N21:N22"/>
    <mergeCell ref="A17:A18"/>
    <mergeCell ref="E17:E18"/>
    <mergeCell ref="F17:F18"/>
    <mergeCell ref="I17:I18"/>
    <mergeCell ref="J17:J18"/>
    <mergeCell ref="U18:U19"/>
    <mergeCell ref="Q12:Q13"/>
    <mergeCell ref="R12:R13"/>
    <mergeCell ref="A14:A15"/>
    <mergeCell ref="E14:E15"/>
    <mergeCell ref="F14:F15"/>
    <mergeCell ref="I14:I15"/>
    <mergeCell ref="J14:J15"/>
    <mergeCell ref="M15:M16"/>
    <mergeCell ref="N15:N16"/>
    <mergeCell ref="M9:M10"/>
    <mergeCell ref="N9:N10"/>
    <mergeCell ref="A11:A12"/>
    <mergeCell ref="E11:E12"/>
    <mergeCell ref="F11:F12"/>
    <mergeCell ref="I11:I12"/>
    <mergeCell ref="J11:J12"/>
    <mergeCell ref="A5:C6"/>
    <mergeCell ref="E5:G6"/>
    <mergeCell ref="I5:K6"/>
    <mergeCell ref="M5:O6"/>
    <mergeCell ref="Q5:S6"/>
    <mergeCell ref="A8:A9"/>
    <mergeCell ref="E8:E9"/>
    <mergeCell ref="F8:F9"/>
    <mergeCell ref="I8:I9"/>
    <mergeCell ref="J8:J9"/>
    <mergeCell ref="E1:Z1"/>
    <mergeCell ref="E2:Z2"/>
    <mergeCell ref="E3:Z3"/>
    <mergeCell ref="V4:V5"/>
    <mergeCell ref="W4:X5"/>
    <mergeCell ref="Y4:Z5"/>
  </mergeCells>
  <pageMargins left="0.37" right="0.09" top="0.32" bottom="0.13" header="0.31496062992125984" footer="0.14000000000000001"/>
  <pageSetup paperSize="9" orientation="landscape" horizontalDpi="720" verticalDpi="72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F33"/>
  <sheetViews>
    <sheetView workbookViewId="0">
      <selection activeCell="BF36" sqref="BF36"/>
    </sheetView>
  </sheetViews>
  <sheetFormatPr defaultRowHeight="12.75"/>
  <cols>
    <col min="2" max="2" width="13.42578125" customWidth="1"/>
    <col min="3" max="56" width="2" customWidth="1"/>
    <col min="57" max="58" width="7.28515625" customWidth="1"/>
  </cols>
  <sheetData>
    <row r="1" spans="1:58">
      <c r="A1" s="337"/>
      <c r="B1" s="329" t="s">
        <v>169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  <c r="BA1" s="366"/>
      <c r="BB1" s="366"/>
      <c r="BC1" s="366"/>
      <c r="BD1" s="366"/>
      <c r="BE1" s="337"/>
      <c r="BF1" s="337"/>
    </row>
    <row r="2" spans="1:58">
      <c r="A2" s="337"/>
      <c r="B2" s="329" t="s">
        <v>170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6"/>
      <c r="AS2" s="366"/>
      <c r="AT2" s="366"/>
      <c r="AU2" s="366"/>
      <c r="AV2" s="366"/>
      <c r="AW2" s="366"/>
      <c r="AX2" s="366"/>
      <c r="AY2" s="366"/>
      <c r="AZ2" s="366"/>
      <c r="BA2" s="366"/>
      <c r="BB2" s="366"/>
      <c r="BC2" s="366"/>
      <c r="BD2" s="366"/>
      <c r="BE2" s="337"/>
      <c r="BF2" s="337"/>
    </row>
    <row r="3" spans="1:58">
      <c r="A3" s="337"/>
      <c r="B3" s="340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341"/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37"/>
      <c r="BF3" s="337"/>
    </row>
    <row r="4" spans="1:58">
      <c r="A4" s="359" t="s">
        <v>171</v>
      </c>
      <c r="B4" s="359" t="s">
        <v>172</v>
      </c>
      <c r="C4" s="353" t="s">
        <v>192</v>
      </c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  <c r="AM4" s="354"/>
      <c r="AN4" s="354"/>
      <c r="AO4" s="354"/>
      <c r="AP4" s="354"/>
      <c r="AQ4" s="354"/>
      <c r="AR4" s="354"/>
      <c r="AS4" s="354"/>
      <c r="AT4" s="354"/>
      <c r="AU4" s="361"/>
      <c r="AV4" s="354" t="s">
        <v>173</v>
      </c>
      <c r="AW4" s="354"/>
      <c r="AX4" s="354"/>
      <c r="AY4" s="354"/>
      <c r="AZ4" s="354"/>
      <c r="BA4" s="354"/>
      <c r="BB4" s="354"/>
      <c r="BC4" s="354"/>
      <c r="BD4" s="354"/>
      <c r="BE4" s="355" t="s">
        <v>174</v>
      </c>
      <c r="BF4" s="357" t="s">
        <v>175</v>
      </c>
    </row>
    <row r="5" spans="1:58">
      <c r="A5" s="360"/>
      <c r="B5" s="360"/>
      <c r="C5" s="347">
        <v>26</v>
      </c>
      <c r="D5" s="348">
        <v>-23.909090909090899</v>
      </c>
      <c r="E5" s="349">
        <v>-22.010101010101</v>
      </c>
      <c r="F5" s="350">
        <v>29</v>
      </c>
      <c r="G5" s="351">
        <v>-18.2121212121212</v>
      </c>
      <c r="H5" s="352">
        <v>-16.313131313131301</v>
      </c>
      <c r="I5" s="350">
        <v>32</v>
      </c>
      <c r="J5" s="351">
        <v>-12.5151515151515</v>
      </c>
      <c r="K5" s="352">
        <v>-10.6161616161616</v>
      </c>
      <c r="L5" s="350">
        <v>35</v>
      </c>
      <c r="M5" s="351">
        <v>-58.634680134680103</v>
      </c>
      <c r="N5" s="352">
        <v>-78.942760942760899</v>
      </c>
      <c r="O5" s="350">
        <v>38</v>
      </c>
      <c r="P5" s="351">
        <v>-6.8181818181818299</v>
      </c>
      <c r="Q5" s="352">
        <v>-4.9191919191919302</v>
      </c>
      <c r="R5" s="350">
        <v>42</v>
      </c>
      <c r="S5" s="351">
        <v>-1.12121212121213</v>
      </c>
      <c r="T5" s="352">
        <v>0.77777777777776802</v>
      </c>
      <c r="U5" s="350">
        <v>46</v>
      </c>
      <c r="V5" s="351">
        <v>4.5757575757575699</v>
      </c>
      <c r="W5" s="352">
        <v>6.4747474747474696</v>
      </c>
      <c r="X5" s="350">
        <v>50</v>
      </c>
      <c r="Y5" s="351"/>
      <c r="Z5" s="352"/>
      <c r="AA5" s="350">
        <v>54</v>
      </c>
      <c r="AB5" s="351"/>
      <c r="AC5" s="352"/>
      <c r="AD5" s="350">
        <v>58</v>
      </c>
      <c r="AE5" s="351"/>
      <c r="AF5" s="352"/>
      <c r="AG5" s="350">
        <v>63</v>
      </c>
      <c r="AH5" s="351"/>
      <c r="AI5" s="352"/>
      <c r="AJ5" s="350">
        <v>69</v>
      </c>
      <c r="AK5" s="351"/>
      <c r="AL5" s="352"/>
      <c r="AM5" s="350">
        <v>76</v>
      </c>
      <c r="AN5" s="351"/>
      <c r="AO5" s="352"/>
      <c r="AP5" s="350">
        <v>85</v>
      </c>
      <c r="AQ5" s="351"/>
      <c r="AR5" s="352"/>
      <c r="AS5" s="350">
        <v>100</v>
      </c>
      <c r="AT5" s="351"/>
      <c r="AU5" s="352"/>
      <c r="AV5" s="350" t="s">
        <v>191</v>
      </c>
      <c r="AW5" s="351"/>
      <c r="AX5" s="352"/>
      <c r="AY5" s="350" t="s">
        <v>190</v>
      </c>
      <c r="AZ5" s="351"/>
      <c r="BA5" s="352"/>
      <c r="BB5" s="350" t="s">
        <v>189</v>
      </c>
      <c r="BC5" s="351"/>
      <c r="BD5" s="352"/>
      <c r="BE5" s="356"/>
      <c r="BF5" s="358"/>
    </row>
    <row r="6" spans="1:58">
      <c r="A6" s="338">
        <v>1</v>
      </c>
      <c r="B6" s="345" t="s">
        <v>198</v>
      </c>
      <c r="C6" s="342"/>
      <c r="D6" s="343"/>
      <c r="E6" s="344"/>
      <c r="F6" s="342"/>
      <c r="G6" s="343"/>
      <c r="H6" s="344"/>
      <c r="I6" s="342">
        <v>2</v>
      </c>
      <c r="J6" s="343"/>
      <c r="K6" s="344"/>
      <c r="L6" s="343"/>
      <c r="M6" s="343"/>
      <c r="N6" s="343"/>
      <c r="O6" s="342">
        <v>7</v>
      </c>
      <c r="P6" s="343"/>
      <c r="Q6" s="344"/>
      <c r="R6" s="342">
        <v>7</v>
      </c>
      <c r="S6" s="343"/>
      <c r="T6" s="344"/>
      <c r="U6" s="342"/>
      <c r="V6" s="343"/>
      <c r="W6" s="344"/>
      <c r="X6" s="342">
        <v>7</v>
      </c>
      <c r="Y6" s="343"/>
      <c r="Z6" s="344"/>
      <c r="AA6" s="342">
        <v>7</v>
      </c>
      <c r="AB6" s="343">
        <v>3</v>
      </c>
      <c r="AC6" s="344"/>
      <c r="AD6" s="342"/>
      <c r="AE6" s="343"/>
      <c r="AF6" s="344"/>
      <c r="AG6" s="342"/>
      <c r="AH6" s="343"/>
      <c r="AI6" s="344"/>
      <c r="AJ6" s="342"/>
      <c r="AK6" s="343"/>
      <c r="AL6" s="344"/>
      <c r="AM6" s="342"/>
      <c r="AN6" s="343"/>
      <c r="AO6" s="344"/>
      <c r="AP6" s="342">
        <v>2</v>
      </c>
      <c r="AQ6" s="343"/>
      <c r="AR6" s="344"/>
      <c r="AS6" s="342">
        <v>7</v>
      </c>
      <c r="AT6" s="343"/>
      <c r="AU6" s="344"/>
      <c r="AV6" s="342"/>
      <c r="AW6" s="343"/>
      <c r="AX6" s="344"/>
      <c r="AY6" s="342"/>
      <c r="AZ6" s="343"/>
      <c r="BA6" s="344"/>
      <c r="BB6" s="342"/>
      <c r="BC6" s="343"/>
      <c r="BD6" s="344"/>
      <c r="BE6" s="338">
        <f>SUM(C6:BD6)</f>
        <v>42</v>
      </c>
      <c r="BF6" s="338">
        <v>1</v>
      </c>
    </row>
    <row r="7" spans="1:58">
      <c r="A7" s="338">
        <v>2</v>
      </c>
      <c r="B7" s="345" t="s">
        <v>194</v>
      </c>
      <c r="C7" s="342">
        <v>3</v>
      </c>
      <c r="D7" s="343"/>
      <c r="E7" s="344"/>
      <c r="F7" s="342"/>
      <c r="G7" s="343"/>
      <c r="H7" s="344"/>
      <c r="I7" s="342"/>
      <c r="J7" s="343"/>
      <c r="K7" s="344"/>
      <c r="L7" s="343"/>
      <c r="M7" s="343"/>
      <c r="N7" s="343"/>
      <c r="O7" s="342"/>
      <c r="P7" s="343"/>
      <c r="Q7" s="344"/>
      <c r="R7" s="342"/>
      <c r="S7" s="343"/>
      <c r="T7" s="344"/>
      <c r="U7" s="342"/>
      <c r="V7" s="343"/>
      <c r="W7" s="344"/>
      <c r="X7" s="342"/>
      <c r="Y7" s="343"/>
      <c r="Z7" s="344"/>
      <c r="AA7" s="342"/>
      <c r="AB7" s="343"/>
      <c r="AC7" s="344"/>
      <c r="AD7" s="342"/>
      <c r="AE7" s="343"/>
      <c r="AF7" s="344"/>
      <c r="AG7" s="342">
        <v>3</v>
      </c>
      <c r="AH7" s="343"/>
      <c r="AI7" s="344"/>
      <c r="AJ7" s="342"/>
      <c r="AK7" s="343"/>
      <c r="AL7" s="344"/>
      <c r="AM7" s="342"/>
      <c r="AN7" s="343"/>
      <c r="AO7" s="344"/>
      <c r="AP7" s="342"/>
      <c r="AQ7" s="343"/>
      <c r="AR7" s="344"/>
      <c r="AS7" s="342"/>
      <c r="AT7" s="343"/>
      <c r="AU7" s="344"/>
      <c r="AV7" s="342">
        <v>7</v>
      </c>
      <c r="AW7" s="343">
        <v>5</v>
      </c>
      <c r="AX7" s="344">
        <v>7</v>
      </c>
      <c r="AY7" s="342">
        <v>5</v>
      </c>
      <c r="AZ7" s="343"/>
      <c r="BA7" s="344"/>
      <c r="BB7" s="342">
        <v>4</v>
      </c>
      <c r="BC7" s="343"/>
      <c r="BD7" s="344"/>
      <c r="BE7" s="338">
        <f>SUM(C7:BD7)</f>
        <v>34</v>
      </c>
      <c r="BF7" s="338">
        <v>2</v>
      </c>
    </row>
    <row r="8" spans="1:58">
      <c r="A8" s="338">
        <v>3</v>
      </c>
      <c r="B8" s="346" t="s">
        <v>179</v>
      </c>
      <c r="C8" s="342"/>
      <c r="D8" s="343"/>
      <c r="E8" s="344"/>
      <c r="F8" s="342"/>
      <c r="G8" s="343"/>
      <c r="H8" s="344"/>
      <c r="I8" s="342">
        <v>3</v>
      </c>
      <c r="J8" s="343"/>
      <c r="K8" s="344"/>
      <c r="L8" s="343">
        <v>5</v>
      </c>
      <c r="M8" s="343"/>
      <c r="N8" s="343"/>
      <c r="O8" s="342">
        <v>5</v>
      </c>
      <c r="P8" s="343"/>
      <c r="Q8" s="344"/>
      <c r="R8" s="342"/>
      <c r="S8" s="343"/>
      <c r="T8" s="344"/>
      <c r="U8" s="342">
        <v>6</v>
      </c>
      <c r="V8" s="343"/>
      <c r="W8" s="344"/>
      <c r="X8" s="342"/>
      <c r="Y8" s="343"/>
      <c r="Z8" s="344"/>
      <c r="AA8" s="342"/>
      <c r="AB8" s="343"/>
      <c r="AC8" s="344"/>
      <c r="AD8" s="342"/>
      <c r="AE8" s="343"/>
      <c r="AF8" s="344"/>
      <c r="AG8" s="342"/>
      <c r="AH8" s="343"/>
      <c r="AI8" s="344"/>
      <c r="AJ8" s="342"/>
      <c r="AK8" s="343"/>
      <c r="AL8" s="344"/>
      <c r="AM8" s="342"/>
      <c r="AN8" s="343"/>
      <c r="AO8" s="344"/>
      <c r="AP8" s="342">
        <v>5</v>
      </c>
      <c r="AQ8" s="343">
        <v>4</v>
      </c>
      <c r="AR8" s="344"/>
      <c r="AS8" s="342"/>
      <c r="AT8" s="343"/>
      <c r="AU8" s="344"/>
      <c r="AV8" s="342"/>
      <c r="AW8" s="343"/>
      <c r="AX8" s="344"/>
      <c r="AY8" s="342"/>
      <c r="AZ8" s="343"/>
      <c r="BA8" s="344"/>
      <c r="BB8" s="342"/>
      <c r="BC8" s="343"/>
      <c r="BD8" s="344"/>
      <c r="BE8" s="338">
        <f>SUM(C8:BD8)</f>
        <v>28</v>
      </c>
      <c r="BF8" s="338">
        <v>3</v>
      </c>
    </row>
    <row r="9" spans="1:58">
      <c r="A9" s="338">
        <v>4</v>
      </c>
      <c r="B9" s="345" t="s">
        <v>181</v>
      </c>
      <c r="C9" s="342"/>
      <c r="D9" s="343"/>
      <c r="E9" s="344"/>
      <c r="F9" s="342">
        <v>3</v>
      </c>
      <c r="G9" s="343"/>
      <c r="H9" s="344"/>
      <c r="I9" s="342">
        <v>2</v>
      </c>
      <c r="J9" s="343"/>
      <c r="K9" s="344"/>
      <c r="L9" s="343">
        <v>4</v>
      </c>
      <c r="M9" s="343"/>
      <c r="N9" s="343"/>
      <c r="O9" s="342"/>
      <c r="P9" s="343"/>
      <c r="Q9" s="344"/>
      <c r="R9" s="342">
        <v>5</v>
      </c>
      <c r="S9" s="343"/>
      <c r="T9" s="344"/>
      <c r="U9" s="342">
        <v>5</v>
      </c>
      <c r="V9" s="343"/>
      <c r="W9" s="344"/>
      <c r="X9" s="342"/>
      <c r="Y9" s="343"/>
      <c r="Z9" s="344"/>
      <c r="AA9" s="342"/>
      <c r="AB9" s="343"/>
      <c r="AC9" s="344"/>
      <c r="AD9" s="342">
        <v>7</v>
      </c>
      <c r="AE9" s="343"/>
      <c r="AF9" s="344"/>
      <c r="AG9" s="342"/>
      <c r="AH9" s="343"/>
      <c r="AI9" s="344"/>
      <c r="AJ9" s="342"/>
      <c r="AK9" s="343"/>
      <c r="AL9" s="344"/>
      <c r="AM9" s="342"/>
      <c r="AN9" s="343"/>
      <c r="AO9" s="344"/>
      <c r="AP9" s="342"/>
      <c r="AQ9" s="343"/>
      <c r="AR9" s="344"/>
      <c r="AS9" s="342"/>
      <c r="AT9" s="343"/>
      <c r="AU9" s="344"/>
      <c r="AV9" s="342"/>
      <c r="AW9" s="343"/>
      <c r="AX9" s="344"/>
      <c r="AY9" s="342"/>
      <c r="AZ9" s="343"/>
      <c r="BA9" s="344"/>
      <c r="BB9" s="342"/>
      <c r="BC9" s="343"/>
      <c r="BD9" s="344"/>
      <c r="BE9" s="338">
        <f>SUM(C9:BD9)</f>
        <v>26</v>
      </c>
      <c r="BF9" s="338">
        <v>4</v>
      </c>
    </row>
    <row r="10" spans="1:58">
      <c r="A10" s="338">
        <v>5</v>
      </c>
      <c r="B10" s="345" t="s">
        <v>182</v>
      </c>
      <c r="C10" s="342">
        <v>7</v>
      </c>
      <c r="D10" s="343">
        <v>4</v>
      </c>
      <c r="E10" s="344"/>
      <c r="F10" s="342">
        <v>4</v>
      </c>
      <c r="G10" s="343"/>
      <c r="H10" s="344"/>
      <c r="I10" s="342">
        <v>5</v>
      </c>
      <c r="J10" s="343"/>
      <c r="K10" s="344"/>
      <c r="L10" s="343"/>
      <c r="M10" s="343"/>
      <c r="N10" s="343"/>
      <c r="O10" s="342"/>
      <c r="P10" s="343"/>
      <c r="Q10" s="344"/>
      <c r="R10" s="342"/>
      <c r="S10" s="343"/>
      <c r="T10" s="344"/>
      <c r="U10" s="342"/>
      <c r="V10" s="343"/>
      <c r="W10" s="344"/>
      <c r="X10" s="342"/>
      <c r="Y10" s="343"/>
      <c r="Z10" s="344"/>
      <c r="AA10" s="342"/>
      <c r="AB10" s="343"/>
      <c r="AC10" s="344"/>
      <c r="AD10" s="342"/>
      <c r="AE10" s="343"/>
      <c r="AF10" s="344"/>
      <c r="AG10" s="342"/>
      <c r="AH10" s="343"/>
      <c r="AI10" s="344"/>
      <c r="AJ10" s="342"/>
      <c r="AK10" s="343"/>
      <c r="AL10" s="344"/>
      <c r="AM10" s="342"/>
      <c r="AN10" s="343"/>
      <c r="AO10" s="344"/>
      <c r="AP10" s="342"/>
      <c r="AQ10" s="343"/>
      <c r="AR10" s="344"/>
      <c r="AS10" s="342">
        <v>5</v>
      </c>
      <c r="AT10" s="343"/>
      <c r="AU10" s="344"/>
      <c r="AV10" s="342"/>
      <c r="AW10" s="343"/>
      <c r="AX10" s="344"/>
      <c r="AY10" s="342"/>
      <c r="AZ10" s="343"/>
      <c r="BA10" s="344"/>
      <c r="BB10" s="342"/>
      <c r="BC10" s="343"/>
      <c r="BD10" s="344"/>
      <c r="BE10" s="338">
        <f>SUM(C10:BD10)</f>
        <v>25</v>
      </c>
      <c r="BF10" s="338">
        <v>5</v>
      </c>
    </row>
    <row r="11" spans="1:58">
      <c r="A11" s="338">
        <v>6</v>
      </c>
      <c r="B11" s="345" t="s">
        <v>193</v>
      </c>
      <c r="C11" s="342">
        <v>5</v>
      </c>
      <c r="D11" s="343"/>
      <c r="E11" s="344"/>
      <c r="F11" s="342"/>
      <c r="G11" s="343"/>
      <c r="H11" s="344"/>
      <c r="I11" s="342"/>
      <c r="J11" s="343"/>
      <c r="K11" s="344"/>
      <c r="L11" s="343"/>
      <c r="M11" s="343"/>
      <c r="N11" s="343"/>
      <c r="O11" s="342"/>
      <c r="P11" s="343"/>
      <c r="Q11" s="344"/>
      <c r="R11" s="342"/>
      <c r="S11" s="343"/>
      <c r="T11" s="344"/>
      <c r="U11" s="342"/>
      <c r="V11" s="343"/>
      <c r="W11" s="344"/>
      <c r="X11" s="342"/>
      <c r="Y11" s="343"/>
      <c r="Z11" s="344"/>
      <c r="AA11" s="342"/>
      <c r="AB11" s="343"/>
      <c r="AC11" s="344"/>
      <c r="AD11" s="342"/>
      <c r="AE11" s="343"/>
      <c r="AF11" s="344"/>
      <c r="AG11" s="342"/>
      <c r="AH11" s="343"/>
      <c r="AI11" s="344"/>
      <c r="AJ11" s="342">
        <v>7</v>
      </c>
      <c r="AK11" s="343"/>
      <c r="AL11" s="344"/>
      <c r="AM11" s="342"/>
      <c r="AN11" s="343"/>
      <c r="AO11" s="344"/>
      <c r="AP11" s="342">
        <v>7</v>
      </c>
      <c r="AQ11" s="343"/>
      <c r="AR11" s="344"/>
      <c r="AS11" s="343"/>
      <c r="AT11" s="339"/>
      <c r="AU11" s="344"/>
      <c r="AV11" s="342"/>
      <c r="AW11" s="343"/>
      <c r="AX11" s="344"/>
      <c r="AY11" s="362"/>
      <c r="AZ11" s="343"/>
      <c r="BA11" s="344"/>
      <c r="BB11" s="342">
        <v>5</v>
      </c>
      <c r="BC11" s="343"/>
      <c r="BD11" s="344"/>
      <c r="BE11" s="338">
        <f>SUM(C11:BD11)</f>
        <v>24</v>
      </c>
      <c r="BF11" s="338">
        <v>6</v>
      </c>
    </row>
    <row r="12" spans="1:58">
      <c r="A12" s="338">
        <v>7</v>
      </c>
      <c r="B12" s="345" t="s">
        <v>199</v>
      </c>
      <c r="C12" s="342"/>
      <c r="D12" s="343"/>
      <c r="E12" s="344"/>
      <c r="F12" s="342"/>
      <c r="G12" s="343"/>
      <c r="H12" s="344"/>
      <c r="I12" s="342"/>
      <c r="J12" s="343"/>
      <c r="K12" s="344"/>
      <c r="L12" s="343"/>
      <c r="M12" s="343"/>
      <c r="N12" s="343"/>
      <c r="O12" s="342"/>
      <c r="P12" s="343"/>
      <c r="Q12" s="344"/>
      <c r="R12" s="342"/>
      <c r="S12" s="343"/>
      <c r="T12" s="344"/>
      <c r="U12" s="342"/>
      <c r="V12" s="343"/>
      <c r="W12" s="344"/>
      <c r="X12" s="342"/>
      <c r="Y12" s="343"/>
      <c r="Z12" s="344"/>
      <c r="AA12" s="342">
        <v>4</v>
      </c>
      <c r="AB12" s="343"/>
      <c r="AC12" s="344"/>
      <c r="AD12" s="342">
        <v>5</v>
      </c>
      <c r="AE12" s="343">
        <v>4</v>
      </c>
      <c r="AF12" s="344"/>
      <c r="AG12" s="342"/>
      <c r="AH12" s="343"/>
      <c r="AI12" s="344"/>
      <c r="AJ12" s="342"/>
      <c r="AK12" s="343"/>
      <c r="AL12" s="344"/>
      <c r="AM12" s="342"/>
      <c r="AN12" s="343"/>
      <c r="AO12" s="344"/>
      <c r="AP12" s="342"/>
      <c r="AQ12" s="343"/>
      <c r="AR12" s="344"/>
      <c r="AS12" s="342">
        <v>2</v>
      </c>
      <c r="AT12" s="343"/>
      <c r="AU12" s="344"/>
      <c r="AV12" s="342"/>
      <c r="AW12" s="343"/>
      <c r="AX12" s="344"/>
      <c r="AY12" s="342">
        <v>7</v>
      </c>
      <c r="AZ12" s="343"/>
      <c r="BA12" s="344"/>
      <c r="BB12" s="342"/>
      <c r="BC12" s="343"/>
      <c r="BD12" s="344"/>
      <c r="BE12" s="338">
        <f>SUM(C12:BD12)</f>
        <v>22</v>
      </c>
      <c r="BF12" s="338">
        <v>7</v>
      </c>
    </row>
    <row r="13" spans="1:58">
      <c r="A13" s="338">
        <v>8</v>
      </c>
      <c r="B13" s="345" t="s">
        <v>180</v>
      </c>
      <c r="C13" s="342"/>
      <c r="D13" s="343"/>
      <c r="E13" s="344"/>
      <c r="F13" s="342"/>
      <c r="G13" s="343"/>
      <c r="H13" s="344"/>
      <c r="I13" s="342"/>
      <c r="J13" s="343"/>
      <c r="K13" s="344"/>
      <c r="L13" s="343"/>
      <c r="M13" s="343"/>
      <c r="N13" s="343"/>
      <c r="O13" s="342"/>
      <c r="P13" s="343"/>
      <c r="Q13" s="344"/>
      <c r="R13" s="342"/>
      <c r="S13" s="343"/>
      <c r="T13" s="344"/>
      <c r="U13" s="342"/>
      <c r="V13" s="343"/>
      <c r="W13" s="344"/>
      <c r="X13" s="342"/>
      <c r="Y13" s="343"/>
      <c r="Z13" s="344"/>
      <c r="AA13" s="342"/>
      <c r="AB13" s="343"/>
      <c r="AC13" s="344"/>
      <c r="AD13" s="342"/>
      <c r="AE13" s="343"/>
      <c r="AF13" s="344"/>
      <c r="AG13" s="342">
        <v>7</v>
      </c>
      <c r="AH13" s="343">
        <v>4</v>
      </c>
      <c r="AI13" s="344"/>
      <c r="AJ13" s="342">
        <v>3</v>
      </c>
      <c r="AK13" s="343"/>
      <c r="AL13" s="344"/>
      <c r="AM13" s="342"/>
      <c r="AN13" s="343"/>
      <c r="AO13" s="344">
        <v>4</v>
      </c>
      <c r="AP13" s="362"/>
      <c r="AQ13" s="343">
        <v>3</v>
      </c>
      <c r="AR13" s="344"/>
      <c r="AS13" s="342"/>
      <c r="AT13" s="343"/>
      <c r="AU13" s="344"/>
      <c r="AV13" s="342"/>
      <c r="AW13" s="343"/>
      <c r="AX13" s="344"/>
      <c r="AY13" s="342"/>
      <c r="AZ13" s="343"/>
      <c r="BA13" s="344"/>
      <c r="BB13" s="342"/>
      <c r="BC13" s="343"/>
      <c r="BD13" s="344"/>
      <c r="BE13" s="338">
        <f>SUM(C13:BD13)</f>
        <v>21</v>
      </c>
      <c r="BF13" s="338">
        <v>8</v>
      </c>
    </row>
    <row r="14" spans="1:58">
      <c r="A14" s="338">
        <v>9</v>
      </c>
      <c r="B14" s="346" t="s">
        <v>178</v>
      </c>
      <c r="C14" s="342"/>
      <c r="D14" s="343"/>
      <c r="E14" s="344"/>
      <c r="F14" s="342">
        <v>7</v>
      </c>
      <c r="G14" s="343"/>
      <c r="H14" s="344"/>
      <c r="I14" s="342"/>
      <c r="J14" s="343"/>
      <c r="K14" s="344"/>
      <c r="L14" s="343"/>
      <c r="M14" s="343"/>
      <c r="N14" s="343"/>
      <c r="O14" s="342"/>
      <c r="P14" s="343"/>
      <c r="Q14" s="344"/>
      <c r="R14" s="342">
        <v>4</v>
      </c>
      <c r="S14" s="343"/>
      <c r="T14" s="344"/>
      <c r="U14" s="342"/>
      <c r="V14" s="343"/>
      <c r="W14" s="344"/>
      <c r="X14" s="342"/>
      <c r="Y14" s="343"/>
      <c r="Z14" s="344"/>
      <c r="AA14" s="342"/>
      <c r="AB14" s="343"/>
      <c r="AC14" s="344"/>
      <c r="AD14" s="342"/>
      <c r="AE14" s="343"/>
      <c r="AF14" s="344"/>
      <c r="AG14" s="342"/>
      <c r="AH14" s="343"/>
      <c r="AI14" s="344"/>
      <c r="AJ14" s="342"/>
      <c r="AK14" s="343"/>
      <c r="AL14" s="344"/>
      <c r="AM14" s="342">
        <v>7</v>
      </c>
      <c r="AN14" s="343">
        <v>3</v>
      </c>
      <c r="AO14" s="344"/>
      <c r="AP14" s="342"/>
      <c r="AQ14" s="343"/>
      <c r="AR14" s="344"/>
      <c r="AS14" s="342"/>
      <c r="AT14" s="343"/>
      <c r="AU14" s="344"/>
      <c r="AV14" s="342"/>
      <c r="AW14" s="343"/>
      <c r="AX14" s="344"/>
      <c r="AY14" s="342"/>
      <c r="AZ14" s="343"/>
      <c r="BA14" s="344"/>
      <c r="BB14" s="342"/>
      <c r="BC14" s="343"/>
      <c r="BD14" s="344"/>
      <c r="BE14" s="338">
        <f>SUM(C14:BD14)</f>
        <v>21</v>
      </c>
      <c r="BF14" s="338">
        <v>9</v>
      </c>
    </row>
    <row r="15" spans="1:58">
      <c r="A15" s="338">
        <v>10</v>
      </c>
      <c r="B15" s="346" t="s">
        <v>195</v>
      </c>
      <c r="C15" s="342"/>
      <c r="D15" s="343"/>
      <c r="E15" s="344"/>
      <c r="F15" s="342">
        <v>5</v>
      </c>
      <c r="G15" s="343"/>
      <c r="H15" s="344"/>
      <c r="I15" s="342">
        <v>7</v>
      </c>
      <c r="J15" s="343"/>
      <c r="K15" s="344"/>
      <c r="L15" s="343">
        <v>7</v>
      </c>
      <c r="M15" s="343"/>
      <c r="N15" s="343"/>
      <c r="O15" s="342"/>
      <c r="P15" s="343"/>
      <c r="Q15" s="344"/>
      <c r="R15" s="342"/>
      <c r="S15" s="343"/>
      <c r="T15" s="344"/>
      <c r="U15" s="342"/>
      <c r="V15" s="343"/>
      <c r="W15" s="344"/>
      <c r="X15" s="342"/>
      <c r="Y15" s="343"/>
      <c r="Z15" s="344"/>
      <c r="AA15" s="342"/>
      <c r="AB15" s="343"/>
      <c r="AC15" s="344"/>
      <c r="AD15" s="342"/>
      <c r="AE15" s="343"/>
      <c r="AF15" s="344"/>
      <c r="AG15" s="342"/>
      <c r="AH15" s="343"/>
      <c r="AI15" s="344"/>
      <c r="AJ15" s="342"/>
      <c r="AK15" s="343"/>
      <c r="AL15" s="344"/>
      <c r="AM15" s="342"/>
      <c r="AN15" s="343"/>
      <c r="AO15" s="344"/>
      <c r="AP15" s="342"/>
      <c r="AQ15" s="343"/>
      <c r="AR15" s="344"/>
      <c r="AS15" s="342"/>
      <c r="AT15" s="343"/>
      <c r="AU15" s="344"/>
      <c r="AV15" s="342"/>
      <c r="AW15" s="343"/>
      <c r="AX15" s="344"/>
      <c r="AY15" s="342"/>
      <c r="AZ15" s="343"/>
      <c r="BA15" s="344"/>
      <c r="BB15" s="342"/>
      <c r="BC15" s="343"/>
      <c r="BD15" s="344"/>
      <c r="BE15" s="338">
        <f>SUM(C15:BD15)</f>
        <v>19</v>
      </c>
      <c r="BF15" s="338">
        <v>10</v>
      </c>
    </row>
    <row r="16" spans="1:58">
      <c r="A16" s="338">
        <v>11</v>
      </c>
      <c r="B16" s="345" t="s">
        <v>176</v>
      </c>
      <c r="C16" s="342">
        <v>2</v>
      </c>
      <c r="D16" s="343"/>
      <c r="E16" s="344"/>
      <c r="F16" s="342"/>
      <c r="G16" s="343"/>
      <c r="H16" s="344"/>
      <c r="I16" s="342"/>
      <c r="J16" s="343"/>
      <c r="K16" s="344"/>
      <c r="L16" s="343"/>
      <c r="M16" s="343"/>
      <c r="N16" s="343"/>
      <c r="O16" s="342"/>
      <c r="P16" s="343"/>
      <c r="Q16" s="344"/>
      <c r="R16" s="342"/>
      <c r="S16" s="343"/>
      <c r="T16" s="344"/>
      <c r="U16" s="342"/>
      <c r="V16" s="343"/>
      <c r="W16" s="344"/>
      <c r="X16" s="342"/>
      <c r="Y16" s="343"/>
      <c r="Z16" s="344"/>
      <c r="AA16" s="342">
        <v>5</v>
      </c>
      <c r="AB16" s="343"/>
      <c r="AC16" s="344"/>
      <c r="AD16" s="342"/>
      <c r="AE16" s="343"/>
      <c r="AF16" s="344"/>
      <c r="AG16" s="342"/>
      <c r="AH16" s="343"/>
      <c r="AI16" s="344"/>
      <c r="AJ16" s="342">
        <v>5</v>
      </c>
      <c r="AK16" s="343"/>
      <c r="AL16" s="344"/>
      <c r="AM16" s="342"/>
      <c r="AN16" s="343">
        <v>5</v>
      </c>
      <c r="AO16" s="344"/>
      <c r="AP16" s="342"/>
      <c r="AQ16" s="343"/>
      <c r="AR16" s="344"/>
      <c r="AS16" s="342"/>
      <c r="AT16" s="343"/>
      <c r="AU16" s="344"/>
      <c r="AV16" s="342"/>
      <c r="AW16" s="343"/>
      <c r="AX16" s="344"/>
      <c r="AY16" s="339"/>
      <c r="AZ16" s="343"/>
      <c r="BA16" s="344"/>
      <c r="BB16" s="342"/>
      <c r="BC16" s="343"/>
      <c r="BD16" s="344"/>
      <c r="BE16" s="338">
        <f>SUM(C16:BD16)</f>
        <v>17</v>
      </c>
      <c r="BF16" s="338">
        <v>11</v>
      </c>
    </row>
    <row r="17" spans="1:58">
      <c r="A17" s="338">
        <v>12</v>
      </c>
      <c r="B17" s="345" t="s">
        <v>183</v>
      </c>
      <c r="C17" s="342"/>
      <c r="D17" s="343"/>
      <c r="E17" s="344"/>
      <c r="F17" s="342"/>
      <c r="G17" s="343"/>
      <c r="H17" s="344"/>
      <c r="I17" s="342"/>
      <c r="J17" s="343"/>
      <c r="K17" s="344"/>
      <c r="L17" s="343"/>
      <c r="M17" s="343"/>
      <c r="N17" s="343"/>
      <c r="O17" s="342"/>
      <c r="P17" s="343"/>
      <c r="Q17" s="344"/>
      <c r="R17" s="342"/>
      <c r="S17" s="343"/>
      <c r="T17" s="344"/>
      <c r="U17" s="342">
        <v>4</v>
      </c>
      <c r="V17" s="343">
        <v>3</v>
      </c>
      <c r="W17" s="344"/>
      <c r="X17" s="342">
        <v>5</v>
      </c>
      <c r="Y17" s="343"/>
      <c r="Z17" s="344"/>
      <c r="AA17" s="342"/>
      <c r="AB17" s="343"/>
      <c r="AC17" s="344"/>
      <c r="AD17" s="342"/>
      <c r="AE17" s="343"/>
      <c r="AF17" s="344"/>
      <c r="AG17" s="342"/>
      <c r="AH17" s="343"/>
      <c r="AI17" s="344"/>
      <c r="AJ17" s="342"/>
      <c r="AK17" s="343"/>
      <c r="AL17" s="344"/>
      <c r="AM17" s="342"/>
      <c r="AN17" s="343"/>
      <c r="AO17" s="344"/>
      <c r="AP17" s="342"/>
      <c r="AQ17" s="343"/>
      <c r="AR17" s="344"/>
      <c r="AS17" s="342">
        <v>4</v>
      </c>
      <c r="AT17" s="363"/>
      <c r="AU17" s="344"/>
      <c r="AV17" s="342"/>
      <c r="AW17" s="343"/>
      <c r="AX17" s="344"/>
      <c r="AY17" s="342"/>
      <c r="AZ17" s="343"/>
      <c r="BA17" s="344"/>
      <c r="BB17" s="342"/>
      <c r="BC17" s="343"/>
      <c r="BD17" s="344"/>
      <c r="BE17" s="338">
        <f>SUM(C17:BD17)</f>
        <v>16</v>
      </c>
      <c r="BF17" s="338">
        <v>12</v>
      </c>
    </row>
    <row r="18" spans="1:58">
      <c r="A18" s="338">
        <v>13</v>
      </c>
      <c r="B18" s="346" t="s">
        <v>184</v>
      </c>
      <c r="C18" s="342"/>
      <c r="D18" s="343"/>
      <c r="E18" s="344"/>
      <c r="F18" s="342"/>
      <c r="G18" s="343"/>
      <c r="H18" s="344"/>
      <c r="I18" s="342"/>
      <c r="J18" s="343"/>
      <c r="K18" s="344"/>
      <c r="L18" s="343">
        <v>3</v>
      </c>
      <c r="M18" s="343">
        <v>2</v>
      </c>
      <c r="N18" s="343"/>
      <c r="O18" s="342"/>
      <c r="P18" s="343"/>
      <c r="Q18" s="344"/>
      <c r="R18" s="342">
        <v>3</v>
      </c>
      <c r="S18" s="343"/>
      <c r="T18" s="344"/>
      <c r="U18" s="342"/>
      <c r="V18" s="343"/>
      <c r="W18" s="344"/>
      <c r="X18" s="342"/>
      <c r="Y18" s="343"/>
      <c r="Z18" s="344"/>
      <c r="AA18" s="342"/>
      <c r="AB18" s="343"/>
      <c r="AC18" s="344"/>
      <c r="AD18" s="342"/>
      <c r="AE18" s="343"/>
      <c r="AF18" s="344"/>
      <c r="AG18" s="342">
        <v>5</v>
      </c>
      <c r="AH18" s="343"/>
      <c r="AI18" s="344"/>
      <c r="AJ18" s="342"/>
      <c r="AK18" s="343"/>
      <c r="AL18" s="344"/>
      <c r="AM18" s="342"/>
      <c r="AN18" s="343"/>
      <c r="AO18" s="344"/>
      <c r="AP18" s="342">
        <v>2</v>
      </c>
      <c r="AQ18" s="343"/>
      <c r="AR18" s="344"/>
      <c r="AS18" s="342"/>
      <c r="AT18" s="343"/>
      <c r="AU18" s="344"/>
      <c r="AV18" s="342"/>
      <c r="AW18" s="343"/>
      <c r="AX18" s="344"/>
      <c r="AY18" s="342"/>
      <c r="AZ18" s="343"/>
      <c r="BA18" s="344"/>
      <c r="BB18" s="342"/>
      <c r="BC18" s="343"/>
      <c r="BD18" s="344"/>
      <c r="BE18" s="338">
        <f>SUM(C18:BD18)</f>
        <v>15</v>
      </c>
      <c r="BF18" s="338">
        <v>13</v>
      </c>
    </row>
    <row r="19" spans="1:58">
      <c r="A19" s="338">
        <v>14</v>
      </c>
      <c r="B19" s="345" t="s">
        <v>196</v>
      </c>
      <c r="C19" s="342"/>
      <c r="D19" s="343"/>
      <c r="E19" s="344"/>
      <c r="F19" s="342">
        <v>2</v>
      </c>
      <c r="G19" s="343"/>
      <c r="H19" s="344"/>
      <c r="I19" s="342">
        <v>4</v>
      </c>
      <c r="J19" s="343"/>
      <c r="K19" s="344"/>
      <c r="L19" s="343"/>
      <c r="M19" s="343"/>
      <c r="N19" s="343"/>
      <c r="O19" s="342">
        <v>4</v>
      </c>
      <c r="P19" s="343"/>
      <c r="Q19" s="344"/>
      <c r="R19" s="342"/>
      <c r="S19" s="343"/>
      <c r="T19" s="344"/>
      <c r="U19" s="342"/>
      <c r="V19" s="343"/>
      <c r="W19" s="344"/>
      <c r="X19" s="342"/>
      <c r="Y19" s="343"/>
      <c r="Z19" s="344"/>
      <c r="AA19" s="342"/>
      <c r="AB19" s="343"/>
      <c r="AC19" s="344"/>
      <c r="AD19" s="342"/>
      <c r="AE19" s="343"/>
      <c r="AF19" s="344"/>
      <c r="AG19" s="342"/>
      <c r="AH19" s="343"/>
      <c r="AI19" s="344"/>
      <c r="AJ19" s="342"/>
      <c r="AK19" s="343"/>
      <c r="AL19" s="344"/>
      <c r="AM19" s="342"/>
      <c r="AN19" s="343"/>
      <c r="AO19" s="344"/>
      <c r="AP19" s="342"/>
      <c r="AQ19" s="343"/>
      <c r="AR19" s="344"/>
      <c r="AS19" s="342"/>
      <c r="AT19" s="343"/>
      <c r="AU19" s="344"/>
      <c r="AV19" s="342"/>
      <c r="AW19" s="343"/>
      <c r="AX19" s="344"/>
      <c r="AY19" s="342"/>
      <c r="AZ19" s="343"/>
      <c r="BA19" s="344"/>
      <c r="BB19" s="342"/>
      <c r="BC19" s="343"/>
      <c r="BD19" s="344"/>
      <c r="BE19" s="338">
        <f>SUM(C19:BD19)</f>
        <v>10</v>
      </c>
      <c r="BF19" s="338">
        <v>14</v>
      </c>
    </row>
    <row r="20" spans="1:58">
      <c r="A20" s="338">
        <v>15</v>
      </c>
      <c r="B20" s="345" t="s">
        <v>185</v>
      </c>
      <c r="C20" s="342">
        <v>2</v>
      </c>
      <c r="D20" s="343"/>
      <c r="E20" s="344"/>
      <c r="F20" s="342"/>
      <c r="G20" s="343"/>
      <c r="H20" s="344"/>
      <c r="I20" s="342"/>
      <c r="J20" s="343"/>
      <c r="K20" s="344"/>
      <c r="L20" s="343"/>
      <c r="M20" s="343"/>
      <c r="N20" s="343"/>
      <c r="O20" s="342"/>
      <c r="P20" s="343"/>
      <c r="Q20" s="344"/>
      <c r="R20" s="342"/>
      <c r="S20" s="343"/>
      <c r="T20" s="344"/>
      <c r="U20" s="342"/>
      <c r="V20" s="343"/>
      <c r="W20" s="344"/>
      <c r="X20" s="342"/>
      <c r="Y20" s="343"/>
      <c r="Z20" s="344"/>
      <c r="AA20" s="342"/>
      <c r="AB20" s="343"/>
      <c r="AC20" s="344"/>
      <c r="AD20" s="342"/>
      <c r="AE20" s="343"/>
      <c r="AF20" s="344"/>
      <c r="AG20" s="342"/>
      <c r="AH20" s="343"/>
      <c r="AI20" s="344"/>
      <c r="AJ20" s="342">
        <v>4</v>
      </c>
      <c r="AK20" s="343"/>
      <c r="AL20" s="343"/>
      <c r="AM20" s="342">
        <v>2</v>
      </c>
      <c r="AN20" s="343"/>
      <c r="AO20" s="344"/>
      <c r="AP20" s="339"/>
      <c r="AQ20" s="343"/>
      <c r="AR20" s="344"/>
      <c r="AS20" s="342"/>
      <c r="AT20" s="343"/>
      <c r="AU20" s="344"/>
      <c r="AV20" s="342"/>
      <c r="AW20" s="343"/>
      <c r="AX20" s="344"/>
      <c r="AY20" s="342"/>
      <c r="AZ20" s="343"/>
      <c r="BA20" s="344"/>
      <c r="BB20" s="342"/>
      <c r="BC20" s="343"/>
      <c r="BD20" s="344"/>
      <c r="BE20" s="338">
        <f>SUM(C20:BD20)</f>
        <v>8</v>
      </c>
      <c r="BF20" s="338">
        <v>15</v>
      </c>
    </row>
    <row r="21" spans="1:58">
      <c r="A21" s="338">
        <v>16</v>
      </c>
      <c r="B21" s="345" t="s">
        <v>188</v>
      </c>
      <c r="C21" s="342"/>
      <c r="D21" s="343"/>
      <c r="E21" s="344"/>
      <c r="F21" s="342"/>
      <c r="G21" s="343"/>
      <c r="H21" s="344"/>
      <c r="I21" s="342"/>
      <c r="J21" s="343"/>
      <c r="K21" s="344"/>
      <c r="L21" s="343"/>
      <c r="M21" s="343"/>
      <c r="N21" s="343"/>
      <c r="O21" s="342"/>
      <c r="P21" s="343"/>
      <c r="Q21" s="344"/>
      <c r="R21" s="342"/>
      <c r="S21" s="343"/>
      <c r="T21" s="344"/>
      <c r="U21" s="342"/>
      <c r="V21" s="343"/>
      <c r="W21" s="344"/>
      <c r="X21" s="342"/>
      <c r="Y21" s="343"/>
      <c r="Z21" s="344"/>
      <c r="AA21" s="342"/>
      <c r="AB21" s="343"/>
      <c r="AC21" s="344"/>
      <c r="AD21" s="342">
        <v>2</v>
      </c>
      <c r="AE21" s="343"/>
      <c r="AF21" s="344"/>
      <c r="AG21" s="342">
        <v>2</v>
      </c>
      <c r="AH21" s="343"/>
      <c r="AI21" s="344"/>
      <c r="AJ21" s="342"/>
      <c r="AK21" s="343"/>
      <c r="AL21" s="344"/>
      <c r="AM21" s="342"/>
      <c r="AN21" s="343"/>
      <c r="AO21" s="344"/>
      <c r="AP21" s="342"/>
      <c r="AQ21" s="343"/>
      <c r="AR21" s="344"/>
      <c r="AS21" s="342">
        <v>3</v>
      </c>
      <c r="AT21" s="363"/>
      <c r="AU21" s="344"/>
      <c r="AV21" s="342"/>
      <c r="AW21" s="343"/>
      <c r="AX21" s="344"/>
      <c r="AY21" s="342"/>
      <c r="AZ21" s="343"/>
      <c r="BA21" s="344"/>
      <c r="BB21" s="342"/>
      <c r="BC21" s="343"/>
      <c r="BD21" s="344"/>
      <c r="BE21" s="338">
        <f>SUM(C21:BD21)</f>
        <v>7</v>
      </c>
      <c r="BF21" s="338">
        <v>16</v>
      </c>
    </row>
    <row r="22" spans="1:58">
      <c r="A22" s="338">
        <v>17</v>
      </c>
      <c r="B22" s="345" t="s">
        <v>186</v>
      </c>
      <c r="C22" s="342"/>
      <c r="D22" s="343"/>
      <c r="E22" s="344"/>
      <c r="F22" s="342"/>
      <c r="G22" s="343"/>
      <c r="H22" s="344"/>
      <c r="I22" s="342"/>
      <c r="J22" s="343"/>
      <c r="K22" s="344"/>
      <c r="L22" s="343"/>
      <c r="M22" s="343"/>
      <c r="N22" s="343"/>
      <c r="O22" s="342"/>
      <c r="P22" s="343"/>
      <c r="Q22" s="344"/>
      <c r="R22" s="342"/>
      <c r="S22" s="343"/>
      <c r="T22" s="344"/>
      <c r="U22" s="342"/>
      <c r="V22" s="343"/>
      <c r="W22" s="344"/>
      <c r="X22" s="342"/>
      <c r="Y22" s="343"/>
      <c r="Z22" s="344"/>
      <c r="AA22" s="342"/>
      <c r="AB22" s="343"/>
      <c r="AC22" s="344"/>
      <c r="AD22" s="342"/>
      <c r="AE22" s="343"/>
      <c r="AF22" s="344"/>
      <c r="AG22" s="342"/>
      <c r="AH22" s="343"/>
      <c r="AI22" s="344"/>
      <c r="AJ22" s="342"/>
      <c r="AK22" s="343"/>
      <c r="AL22" s="344"/>
      <c r="AM22" s="342"/>
      <c r="AN22" s="343"/>
      <c r="AO22" s="344"/>
      <c r="AP22" s="342"/>
      <c r="AQ22" s="343"/>
      <c r="AR22" s="344"/>
      <c r="AS22" s="339"/>
      <c r="AT22" s="343"/>
      <c r="AU22" s="344"/>
      <c r="AV22" s="342"/>
      <c r="AW22" s="343"/>
      <c r="AX22" s="344"/>
      <c r="AY22" s="342"/>
      <c r="AZ22" s="343"/>
      <c r="BA22" s="344"/>
      <c r="BB22" s="342">
        <v>7</v>
      </c>
      <c r="BC22" s="343"/>
      <c r="BD22" s="344"/>
      <c r="BE22" s="338">
        <f>SUM(C22:BD22)</f>
        <v>7</v>
      </c>
      <c r="BF22" s="338">
        <v>17</v>
      </c>
    </row>
    <row r="23" spans="1:58">
      <c r="A23" s="338">
        <v>18</v>
      </c>
      <c r="B23" s="345" t="s">
        <v>197</v>
      </c>
      <c r="C23" s="342"/>
      <c r="D23" s="343"/>
      <c r="E23" s="344"/>
      <c r="F23" s="342">
        <v>2</v>
      </c>
      <c r="G23" s="343"/>
      <c r="H23" s="344"/>
      <c r="I23" s="342"/>
      <c r="J23" s="343"/>
      <c r="K23" s="344"/>
      <c r="L23" s="343"/>
      <c r="M23" s="343"/>
      <c r="N23" s="343"/>
      <c r="O23" s="342"/>
      <c r="P23" s="343"/>
      <c r="Q23" s="344"/>
      <c r="R23" s="342"/>
      <c r="S23" s="343"/>
      <c r="T23" s="344"/>
      <c r="U23" s="342"/>
      <c r="V23" s="343"/>
      <c r="W23" s="344"/>
      <c r="X23" s="342"/>
      <c r="Y23" s="343"/>
      <c r="Z23" s="344"/>
      <c r="AA23" s="342"/>
      <c r="AB23" s="343"/>
      <c r="AC23" s="344"/>
      <c r="AD23" s="342">
        <v>3</v>
      </c>
      <c r="AE23" s="343"/>
      <c r="AF23" s="344"/>
      <c r="AG23" s="342"/>
      <c r="AH23" s="343"/>
      <c r="AI23" s="344"/>
      <c r="AJ23" s="342"/>
      <c r="AK23" s="343"/>
      <c r="AL23" s="344"/>
      <c r="AM23" s="342"/>
      <c r="AN23" s="343"/>
      <c r="AO23" s="344"/>
      <c r="AP23" s="342"/>
      <c r="AQ23" s="343"/>
      <c r="AR23" s="344"/>
      <c r="AS23" s="363"/>
      <c r="AT23" s="339"/>
      <c r="AU23" s="344"/>
      <c r="AV23" s="342"/>
      <c r="AW23" s="343"/>
      <c r="AX23" s="344"/>
      <c r="AY23" s="342"/>
      <c r="AZ23" s="343"/>
      <c r="BA23" s="344"/>
      <c r="BB23" s="342"/>
      <c r="BC23" s="343"/>
      <c r="BD23" s="344"/>
      <c r="BE23" s="338">
        <f>SUM(C23:BD23)</f>
        <v>5</v>
      </c>
      <c r="BF23" s="338">
        <v>18</v>
      </c>
    </row>
    <row r="24" spans="1:58">
      <c r="A24" s="338">
        <v>19</v>
      </c>
      <c r="B24" s="345" t="s">
        <v>177</v>
      </c>
      <c r="C24" s="342"/>
      <c r="D24" s="343"/>
      <c r="E24" s="344"/>
      <c r="F24" s="342"/>
      <c r="G24" s="343"/>
      <c r="H24" s="344"/>
      <c r="I24" s="342"/>
      <c r="J24" s="343"/>
      <c r="K24" s="344"/>
      <c r="L24" s="343"/>
      <c r="M24" s="343"/>
      <c r="N24" s="343"/>
      <c r="O24" s="342"/>
      <c r="P24" s="343"/>
      <c r="Q24" s="344"/>
      <c r="R24" s="342"/>
      <c r="S24" s="343"/>
      <c r="T24" s="344"/>
      <c r="U24" s="342">
        <v>2</v>
      </c>
      <c r="V24" s="343"/>
      <c r="W24" s="344"/>
      <c r="X24" s="342"/>
      <c r="Y24" s="343"/>
      <c r="Z24" s="344"/>
      <c r="AA24" s="342"/>
      <c r="AB24" s="343"/>
      <c r="AC24" s="344"/>
      <c r="AD24" s="342"/>
      <c r="AE24" s="343"/>
      <c r="AF24" s="344"/>
      <c r="AG24" s="342"/>
      <c r="AH24" s="343"/>
      <c r="AI24" s="344"/>
      <c r="AJ24" s="342"/>
      <c r="AK24" s="343"/>
      <c r="AL24" s="344"/>
      <c r="AM24" s="342"/>
      <c r="AN24" s="343"/>
      <c r="AO24" s="344"/>
      <c r="AP24" s="342"/>
      <c r="AQ24" s="343"/>
      <c r="AR24" s="344"/>
      <c r="AS24" s="342"/>
      <c r="AT24" s="343"/>
      <c r="AU24" s="344"/>
      <c r="AV24" s="342"/>
      <c r="AW24" s="343"/>
      <c r="AX24" s="344"/>
      <c r="AY24" s="342"/>
      <c r="AZ24" s="343"/>
      <c r="BA24" s="344"/>
      <c r="BB24" s="342"/>
      <c r="BC24" s="343"/>
      <c r="BD24" s="344"/>
      <c r="BE24" s="338">
        <f>SUM(C24:BD24)</f>
        <v>2</v>
      </c>
      <c r="BF24" s="338">
        <v>19</v>
      </c>
    </row>
    <row r="25" spans="1:58">
      <c r="A25" s="338">
        <v>20</v>
      </c>
      <c r="B25" s="345" t="s">
        <v>187</v>
      </c>
      <c r="C25" s="342"/>
      <c r="D25" s="343"/>
      <c r="E25" s="344"/>
      <c r="F25" s="342"/>
      <c r="G25" s="343"/>
      <c r="H25" s="344"/>
      <c r="I25" s="342"/>
      <c r="J25" s="343"/>
      <c r="K25" s="344"/>
      <c r="L25" s="343"/>
      <c r="M25" s="343"/>
      <c r="N25" s="343"/>
      <c r="O25" s="342"/>
      <c r="P25" s="343"/>
      <c r="Q25" s="344"/>
      <c r="R25" s="342"/>
      <c r="S25" s="343"/>
      <c r="T25" s="344"/>
      <c r="U25" s="342"/>
      <c r="V25" s="343"/>
      <c r="W25" s="344"/>
      <c r="X25" s="342"/>
      <c r="Y25" s="343"/>
      <c r="Z25" s="344"/>
      <c r="AA25" s="342"/>
      <c r="AB25" s="343"/>
      <c r="AC25" s="344"/>
      <c r="AD25" s="342"/>
      <c r="AE25" s="343"/>
      <c r="AF25" s="344"/>
      <c r="AG25" s="342"/>
      <c r="AH25" s="343"/>
      <c r="AI25" s="344"/>
      <c r="AJ25" s="342"/>
      <c r="AK25" s="343"/>
      <c r="AL25" s="344"/>
      <c r="AM25" s="342"/>
      <c r="AN25" s="343"/>
      <c r="AO25" s="344"/>
      <c r="AP25" s="342"/>
      <c r="AQ25" s="343"/>
      <c r="AR25" s="344"/>
      <c r="AS25" s="342"/>
      <c r="AT25" s="343"/>
      <c r="AU25" s="344"/>
      <c r="AV25" s="342"/>
      <c r="AW25" s="343"/>
      <c r="AX25" s="344"/>
      <c r="AY25" s="342"/>
      <c r="AZ25" s="343"/>
      <c r="BA25" s="344"/>
      <c r="BB25" s="342"/>
      <c r="BC25" s="343"/>
      <c r="BD25" s="344"/>
      <c r="BE25" s="338">
        <f>SUM(C25:BD25)</f>
        <v>0</v>
      </c>
      <c r="BF25" s="338">
        <v>20</v>
      </c>
    </row>
    <row r="26" spans="1:58">
      <c r="A26" s="337"/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  <c r="AR26" s="337"/>
      <c r="AS26" s="337"/>
      <c r="AT26" s="337"/>
      <c r="AU26" s="337"/>
      <c r="AV26" s="337"/>
      <c r="AW26" s="337"/>
      <c r="AX26" s="337"/>
      <c r="AY26" s="337"/>
      <c r="AZ26" s="337"/>
      <c r="BA26" s="337"/>
      <c r="BB26" s="337"/>
      <c r="BC26" s="337"/>
      <c r="BD26" s="337"/>
      <c r="BE26" s="337"/>
      <c r="BF26" s="337"/>
    </row>
    <row r="27" spans="1:58">
      <c r="B27" s="364" t="s">
        <v>200</v>
      </c>
      <c r="C27" s="365">
        <v>97</v>
      </c>
      <c r="D27" s="365"/>
      <c r="E27" s="365"/>
    </row>
    <row r="28" spans="1:58">
      <c r="B28" s="364" t="s">
        <v>206</v>
      </c>
      <c r="C28" s="365">
        <v>90</v>
      </c>
      <c r="D28" s="365"/>
      <c r="E28" s="365"/>
    </row>
    <row r="29" spans="1:58">
      <c r="B29" s="364" t="s">
        <v>202</v>
      </c>
      <c r="C29" s="365">
        <v>64</v>
      </c>
      <c r="D29" s="365"/>
      <c r="E29" s="365"/>
    </row>
    <row r="30" spans="1:58">
      <c r="B30" s="364" t="s">
        <v>201</v>
      </c>
      <c r="C30" s="365">
        <v>33</v>
      </c>
      <c r="D30" s="365"/>
      <c r="E30" s="365"/>
    </row>
    <row r="31" spans="1:58">
      <c r="B31" s="364" t="s">
        <v>203</v>
      </c>
      <c r="C31" s="365">
        <v>17</v>
      </c>
      <c r="D31" s="365"/>
      <c r="E31" s="365"/>
    </row>
    <row r="32" spans="1:58">
      <c r="B32" s="364" t="s">
        <v>204</v>
      </c>
      <c r="C32" s="365">
        <v>17</v>
      </c>
      <c r="D32" s="365"/>
      <c r="E32" s="365"/>
    </row>
    <row r="33" spans="2:5">
      <c r="B33" s="364" t="s">
        <v>205</v>
      </c>
      <c r="C33" s="365">
        <v>2</v>
      </c>
      <c r="D33" s="365"/>
      <c r="E33" s="365"/>
    </row>
  </sheetData>
  <mergeCells count="31">
    <mergeCell ref="C32:E32"/>
    <mergeCell ref="C33:E33"/>
    <mergeCell ref="C28:E28"/>
    <mergeCell ref="C27:E27"/>
    <mergeCell ref="C30:E30"/>
    <mergeCell ref="C29:E29"/>
    <mergeCell ref="C31:E31"/>
    <mergeCell ref="BE4:BE5"/>
    <mergeCell ref="BF4:BF5"/>
    <mergeCell ref="B4:B5"/>
    <mergeCell ref="A4:A5"/>
    <mergeCell ref="AV5:AX5"/>
    <mergeCell ref="AY5:BA5"/>
    <mergeCell ref="BB5:BD5"/>
    <mergeCell ref="C4:AU4"/>
    <mergeCell ref="C5:E5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AG5:AI5"/>
    <mergeCell ref="AJ5:AL5"/>
    <mergeCell ref="AV4:BD4"/>
    <mergeCell ref="AM5:AO5"/>
    <mergeCell ref="AP5:AR5"/>
    <mergeCell ref="AS5:AU5"/>
  </mergeCells>
  <pageMargins left="0.24" right="0.16" top="0.74803149606299213" bottom="0.74803149606299213" header="0.31496062992125984" footer="0.31496062992125984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19"/>
  <sheetViews>
    <sheetView view="pageBreakPreview" workbookViewId="0">
      <selection activeCell="A2" sqref="A2:F3"/>
    </sheetView>
  </sheetViews>
  <sheetFormatPr defaultRowHeight="12.75"/>
  <sheetData>
    <row r="1" spans="1:6" ht="25.5" customHeight="1" thickBot="1">
      <c r="A1" s="293" t="s">
        <v>0</v>
      </c>
      <c r="B1" s="293"/>
      <c r="C1" s="293"/>
      <c r="D1" s="293"/>
      <c r="E1" s="293"/>
      <c r="F1" s="293"/>
    </row>
    <row r="2" spans="1:6">
      <c r="A2" s="323" t="s">
        <v>55</v>
      </c>
      <c r="B2" s="324"/>
      <c r="C2" s="324"/>
      <c r="D2" s="324"/>
      <c r="E2" s="324"/>
      <c r="F2" s="325"/>
    </row>
    <row r="3" spans="1:6" ht="70.5" customHeight="1" thickBot="1">
      <c r="A3" s="326"/>
      <c r="B3" s="327"/>
      <c r="C3" s="327"/>
      <c r="D3" s="327"/>
      <c r="E3" s="327"/>
      <c r="F3" s="328"/>
    </row>
    <row r="4" spans="1:6">
      <c r="A4" s="294" t="s">
        <v>1</v>
      </c>
      <c r="B4" s="294"/>
      <c r="C4" s="294"/>
      <c r="D4" s="294"/>
      <c r="E4" s="294"/>
      <c r="F4" s="294"/>
    </row>
    <row r="5" spans="1:6" ht="13.5" thickBot="1">
      <c r="A5" s="293"/>
      <c r="B5" s="293"/>
      <c r="C5" s="293"/>
      <c r="D5" s="293"/>
      <c r="E5" s="293"/>
      <c r="F5" s="293"/>
    </row>
    <row r="6" spans="1:6">
      <c r="A6" s="295" t="s">
        <v>56</v>
      </c>
      <c r="B6" s="296"/>
      <c r="C6" s="296"/>
      <c r="D6" s="296"/>
      <c r="E6" s="296"/>
      <c r="F6" s="297"/>
    </row>
    <row r="7" spans="1:6" ht="13.5" thickBot="1">
      <c r="A7" s="298"/>
      <c r="B7" s="299"/>
      <c r="C7" s="299"/>
      <c r="D7" s="299"/>
      <c r="E7" s="299"/>
      <c r="F7" s="300"/>
    </row>
    <row r="8" spans="1:6">
      <c r="A8" s="294" t="s">
        <v>2</v>
      </c>
      <c r="B8" s="294"/>
      <c r="C8" s="294"/>
      <c r="D8" s="294"/>
      <c r="E8" s="294"/>
      <c r="F8" s="294"/>
    </row>
    <row r="9" spans="1:6" ht="13.5" thickBot="1">
      <c r="A9" s="293"/>
      <c r="B9" s="293"/>
      <c r="C9" s="293"/>
      <c r="D9" s="293"/>
      <c r="E9" s="293"/>
      <c r="F9" s="293"/>
    </row>
    <row r="10" spans="1:6">
      <c r="A10" s="295" t="s">
        <v>57</v>
      </c>
      <c r="B10" s="296"/>
      <c r="C10" s="296"/>
      <c r="D10" s="296"/>
      <c r="E10" s="296"/>
      <c r="F10" s="297"/>
    </row>
    <row r="11" spans="1:6" ht="13.5" thickBot="1">
      <c r="A11" s="298"/>
      <c r="B11" s="299"/>
      <c r="C11" s="299"/>
      <c r="D11" s="299"/>
      <c r="E11" s="299"/>
      <c r="F11" s="300"/>
    </row>
    <row r="12" spans="1:6">
      <c r="A12" s="294" t="s">
        <v>3</v>
      </c>
      <c r="B12" s="294"/>
      <c r="C12" s="294"/>
      <c r="D12" s="294"/>
      <c r="E12" s="294"/>
      <c r="F12" s="294"/>
    </row>
    <row r="13" spans="1:6" ht="13.5" thickBot="1">
      <c r="A13" s="293"/>
      <c r="B13" s="293"/>
      <c r="C13" s="293"/>
      <c r="D13" s="293"/>
      <c r="E13" s="293"/>
      <c r="F13" s="293"/>
    </row>
    <row r="14" spans="1:6">
      <c r="A14" s="295" t="s">
        <v>163</v>
      </c>
      <c r="B14" s="296"/>
      <c r="C14" s="296"/>
      <c r="D14" s="296"/>
      <c r="E14" s="296"/>
      <c r="F14" s="297"/>
    </row>
    <row r="15" spans="1:6" ht="13.5" thickBot="1">
      <c r="A15" s="298"/>
      <c r="B15" s="299"/>
      <c r="C15" s="299"/>
      <c r="D15" s="299"/>
      <c r="E15" s="299"/>
      <c r="F15" s="300"/>
    </row>
    <row r="16" spans="1:6">
      <c r="A16" s="294" t="s">
        <v>8</v>
      </c>
      <c r="B16" s="294"/>
      <c r="C16" s="294"/>
      <c r="D16" s="294"/>
      <c r="E16" s="294"/>
      <c r="F16" s="294"/>
    </row>
    <row r="17" spans="1:6" ht="13.5" thickBot="1">
      <c r="A17" s="293"/>
      <c r="B17" s="293"/>
      <c r="C17" s="293"/>
      <c r="D17" s="293"/>
      <c r="E17" s="293"/>
      <c r="F17" s="293"/>
    </row>
    <row r="18" spans="1:6">
      <c r="A18" s="295" t="s">
        <v>54</v>
      </c>
      <c r="B18" s="296"/>
      <c r="C18" s="296"/>
      <c r="D18" s="296"/>
      <c r="E18" s="296"/>
      <c r="F18" s="297"/>
    </row>
    <row r="19" spans="1:6" ht="13.5" thickBot="1">
      <c r="A19" s="298"/>
      <c r="B19" s="299"/>
      <c r="C19" s="299"/>
      <c r="D19" s="299"/>
      <c r="E19" s="299"/>
      <c r="F19" s="300"/>
    </row>
  </sheetData>
  <mergeCells count="10">
    <mergeCell ref="A1:F1"/>
    <mergeCell ref="A2:F3"/>
    <mergeCell ref="A4:F5"/>
    <mergeCell ref="A14:F15"/>
    <mergeCell ref="A16:F17"/>
    <mergeCell ref="A18:F19"/>
    <mergeCell ref="A6:F7"/>
    <mergeCell ref="A8:F9"/>
    <mergeCell ref="A10:F11"/>
    <mergeCell ref="A12:F1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9"/>
  <sheetViews>
    <sheetView workbookViewId="0">
      <selection activeCell="AA10" sqref="AA10"/>
    </sheetView>
  </sheetViews>
  <sheetFormatPr defaultRowHeight="15.75"/>
  <cols>
    <col min="1" max="3" width="2.7109375" style="1" customWidth="1"/>
    <col min="4" max="4" width="1.42578125" style="15" customWidth="1"/>
    <col min="5" max="5" width="2.7109375" style="9" customWidth="1"/>
    <col min="6" max="6" width="19.85546875" style="8" customWidth="1"/>
    <col min="7" max="9" width="2.7109375" style="1" customWidth="1"/>
    <col min="10" max="10" width="19.85546875" style="1" customWidth="1"/>
    <col min="11" max="13" width="2.7109375" style="1" customWidth="1"/>
    <col min="14" max="14" width="19.85546875" style="1" customWidth="1"/>
    <col min="15" max="17" width="2.7109375" style="1" customWidth="1"/>
    <col min="18" max="18" width="19.85546875" style="1" customWidth="1"/>
    <col min="19" max="20" width="2.5703125" style="1" customWidth="1"/>
    <col min="21" max="21" width="2.7109375" style="1" customWidth="1"/>
    <col min="22" max="22" width="17.5703125" style="1" customWidth="1"/>
    <col min="23" max="24" width="2.7109375" style="1" customWidth="1"/>
    <col min="25" max="26" width="2.5703125" style="1" customWidth="1"/>
    <col min="27" max="27" width="20" style="1" customWidth="1"/>
    <col min="28" max="28" width="7.28515625" style="1" customWidth="1"/>
    <col min="29" max="29" width="4.7109375" style="1" customWidth="1"/>
    <col min="30" max="30" width="17.5703125" style="1" customWidth="1"/>
    <col min="31" max="31" width="7.5703125" style="1" customWidth="1"/>
    <col min="32" max="55" width="4.42578125" style="1" customWidth="1"/>
    <col min="56" max="16384" width="9.140625" style="1"/>
  </cols>
  <sheetData>
    <row r="1" spans="1:26" ht="15.75" customHeight="1">
      <c r="E1" s="185" t="str">
        <f>Tiitelleht!A2</f>
        <v>40. JAAN JAAGO MÄLESTUSVÕISTLUSED KREEKA-ROOMA JA  NAISTEMAADLUSES</v>
      </c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</row>
    <row r="2" spans="1:26" ht="15.75" customHeight="1">
      <c r="E2" s="185" t="str">
        <f>Tiitelleht!A6</f>
        <v>Luunja</v>
      </c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</row>
    <row r="3" spans="1:26">
      <c r="E3" s="186" t="str">
        <f>Tiitelleht!A10</f>
        <v>25.03.2017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6" ht="16.5" customHeight="1" thickBot="1">
      <c r="F4" s="14"/>
      <c r="H4" s="81"/>
      <c r="I4" s="81"/>
      <c r="J4" s="81"/>
      <c r="K4" s="81"/>
      <c r="L4" s="81"/>
      <c r="O4" s="103"/>
      <c r="P4" s="103"/>
      <c r="Q4" s="103"/>
      <c r="T4" s="159"/>
      <c r="V4" s="184" t="s">
        <v>37</v>
      </c>
    </row>
    <row r="5" spans="1:26" ht="13.5" customHeight="1">
      <c r="A5" s="206" t="s">
        <v>46</v>
      </c>
      <c r="B5" s="207"/>
      <c r="C5" s="208"/>
      <c r="E5" s="212" t="s">
        <v>36</v>
      </c>
      <c r="F5" s="213"/>
      <c r="G5" s="214"/>
      <c r="H5" s="103"/>
      <c r="I5" s="212" t="s">
        <v>45</v>
      </c>
      <c r="J5" s="213"/>
      <c r="K5" s="214"/>
      <c r="M5" s="212" t="s">
        <v>35</v>
      </c>
      <c r="N5" s="213"/>
      <c r="O5" s="214"/>
      <c r="P5" s="103"/>
      <c r="Q5" s="212" t="s">
        <v>38</v>
      </c>
      <c r="R5" s="213"/>
      <c r="S5" s="214"/>
      <c r="T5" s="159"/>
      <c r="U5" s="159"/>
      <c r="V5" s="184"/>
    </row>
    <row r="6" spans="1:26" ht="13.5" customHeight="1" thickBot="1">
      <c r="A6" s="209"/>
      <c r="B6" s="210"/>
      <c r="C6" s="211"/>
      <c r="E6" s="215"/>
      <c r="F6" s="216"/>
      <c r="G6" s="217"/>
      <c r="H6" s="103"/>
      <c r="I6" s="215"/>
      <c r="J6" s="216"/>
      <c r="K6" s="217"/>
      <c r="L6" s="103"/>
      <c r="M6" s="215"/>
      <c r="N6" s="216"/>
      <c r="O6" s="217"/>
      <c r="P6" s="103"/>
      <c r="Q6" s="215"/>
      <c r="R6" s="216"/>
      <c r="S6" s="217"/>
      <c r="T6" s="103"/>
      <c r="U6" s="184" t="s">
        <v>146</v>
      </c>
      <c r="V6" s="184"/>
      <c r="W6" s="184"/>
      <c r="X6" s="184"/>
    </row>
    <row r="7" spans="1:26" ht="13.5" customHeight="1" thickBot="1">
      <c r="E7" s="18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21"/>
      <c r="R7" s="21"/>
      <c r="S7" s="21"/>
      <c r="T7" s="21"/>
      <c r="U7" s="184"/>
      <c r="V7" s="184"/>
      <c r="W7" s="184"/>
      <c r="X7" s="184"/>
    </row>
    <row r="8" spans="1:26" s="71" customFormat="1" ht="10.5" customHeight="1">
      <c r="A8" s="195">
        <v>4</v>
      </c>
      <c r="B8" s="162"/>
      <c r="C8" s="163"/>
      <c r="D8" s="106"/>
      <c r="E8" s="187">
        <v>1</v>
      </c>
      <c r="F8" s="189" t="s">
        <v>66</v>
      </c>
      <c r="G8" s="158"/>
      <c r="H8" s="78"/>
      <c r="I8" s="187">
        <v>1</v>
      </c>
      <c r="J8" s="189" t="str">
        <f>F8</f>
        <v>Kevin Hilpus, Jaan</v>
      </c>
      <c r="K8" s="158">
        <v>5</v>
      </c>
      <c r="L8" s="78"/>
      <c r="M8" s="78"/>
      <c r="N8" s="105"/>
      <c r="O8" s="78"/>
    </row>
    <row r="9" spans="1:26" s="71" customFormat="1" ht="10.5" customHeight="1" thickBot="1">
      <c r="A9" s="196"/>
      <c r="B9" s="164"/>
      <c r="C9" s="165"/>
      <c r="D9" s="106"/>
      <c r="E9" s="188"/>
      <c r="F9" s="190"/>
      <c r="G9" s="63"/>
      <c r="H9" s="105"/>
      <c r="I9" s="188"/>
      <c r="J9" s="190"/>
      <c r="K9" s="63">
        <v>6</v>
      </c>
      <c r="L9" s="78"/>
      <c r="M9" s="187">
        <f>IF(K8="","",IF(K8&lt;2,I11,I8))</f>
        <v>1</v>
      </c>
      <c r="N9" s="189" t="str">
        <f>IF(K8="","",IF(K8&lt;2,J11,J8))</f>
        <v>Kevin Hilpus, Jaan</v>
      </c>
      <c r="O9" s="168">
        <v>0</v>
      </c>
      <c r="R9" s="78"/>
    </row>
    <row r="10" spans="1:26" s="71" customFormat="1" ht="10.5" customHeight="1" thickBot="1">
      <c r="A10" s="107"/>
      <c r="B10" s="78"/>
      <c r="C10" s="78"/>
      <c r="D10" s="106"/>
      <c r="E10" s="107"/>
      <c r="F10" s="102"/>
      <c r="G10" s="78"/>
      <c r="H10" s="105"/>
      <c r="I10" s="107"/>
      <c r="J10" s="102"/>
      <c r="K10" s="78"/>
      <c r="L10" s="78"/>
      <c r="M10" s="188"/>
      <c r="N10" s="190"/>
      <c r="O10" s="168">
        <v>0</v>
      </c>
    </row>
    <row r="11" spans="1:26" s="71" customFormat="1" ht="10.5" customHeight="1">
      <c r="A11" s="195">
        <v>7</v>
      </c>
      <c r="B11" s="162">
        <v>1</v>
      </c>
      <c r="C11" s="163"/>
      <c r="D11" s="106"/>
      <c r="E11" s="187">
        <v>2</v>
      </c>
      <c r="F11" s="189" t="s">
        <v>67</v>
      </c>
      <c r="G11" s="63"/>
      <c r="H11" s="105"/>
      <c r="I11" s="187">
        <v>2</v>
      </c>
      <c r="J11" s="189" t="str">
        <f>F11</f>
        <v>Daniel Nikitin, Juhan</v>
      </c>
      <c r="K11" s="63">
        <v>0</v>
      </c>
      <c r="L11" s="78"/>
    </row>
    <row r="12" spans="1:26" s="71" customFormat="1" ht="10.5" customHeight="1" thickBot="1">
      <c r="A12" s="196"/>
      <c r="B12" s="164">
        <v>6</v>
      </c>
      <c r="C12" s="165"/>
      <c r="D12" s="106"/>
      <c r="E12" s="188"/>
      <c r="F12" s="190"/>
      <c r="G12" s="63"/>
      <c r="H12" s="78"/>
      <c r="I12" s="188"/>
      <c r="J12" s="190"/>
      <c r="K12" s="63">
        <v>1</v>
      </c>
      <c r="L12" s="78"/>
      <c r="Q12" s="187">
        <f>IF(O9="","",IF(O9&lt;2,M15,M9))</f>
        <v>3</v>
      </c>
      <c r="R12" s="189" t="str">
        <f>IF(O9="","",IF(O9&lt;2,N15,N9))</f>
        <v>Rainers Baibakovs, Liepaja</v>
      </c>
      <c r="S12" s="63">
        <v>1</v>
      </c>
    </row>
    <row r="13" spans="1:26" s="71" customFormat="1" ht="10.5" customHeight="1" thickBot="1">
      <c r="A13" s="107"/>
      <c r="B13" s="78"/>
      <c r="C13" s="78"/>
      <c r="D13" s="106"/>
      <c r="E13" s="107"/>
      <c r="F13" s="102"/>
      <c r="G13" s="78"/>
      <c r="H13" s="78"/>
      <c r="I13" s="107"/>
      <c r="J13" s="102"/>
      <c r="K13" s="78"/>
      <c r="L13" s="78"/>
      <c r="Q13" s="188"/>
      <c r="R13" s="190"/>
      <c r="S13" s="63">
        <v>2</v>
      </c>
    </row>
    <row r="14" spans="1:26" s="71" customFormat="1" ht="10.5" customHeight="1">
      <c r="A14" s="195">
        <v>2</v>
      </c>
      <c r="B14" s="162"/>
      <c r="C14" s="163"/>
      <c r="D14" s="106"/>
      <c r="E14" s="187">
        <v>3</v>
      </c>
      <c r="F14" s="189" t="s">
        <v>68</v>
      </c>
      <c r="G14" s="63"/>
      <c r="H14" s="78"/>
      <c r="I14" s="187">
        <v>3</v>
      </c>
      <c r="J14" s="189" t="str">
        <f>F14</f>
        <v>Rainers Baibakovs, Liepaja</v>
      </c>
      <c r="K14" s="63">
        <v>5</v>
      </c>
      <c r="L14" s="78"/>
    </row>
    <row r="15" spans="1:26" s="71" customFormat="1" ht="10.5" customHeight="1" thickBot="1">
      <c r="A15" s="196"/>
      <c r="B15" s="164"/>
      <c r="C15" s="165"/>
      <c r="D15" s="106"/>
      <c r="E15" s="188"/>
      <c r="F15" s="190"/>
      <c r="G15" s="63"/>
      <c r="H15" s="105"/>
      <c r="I15" s="188"/>
      <c r="J15" s="190"/>
      <c r="K15" s="63">
        <v>4</v>
      </c>
      <c r="L15" s="78"/>
      <c r="M15" s="187">
        <f>IF(K14="","",IF(K14&lt;2,I17,I14))</f>
        <v>3</v>
      </c>
      <c r="N15" s="189" t="str">
        <f>IF(K14="","",IF(K14&lt;2,J17,J14))</f>
        <v>Rainers Baibakovs, Liepaja</v>
      </c>
      <c r="O15" s="63">
        <v>5</v>
      </c>
    </row>
    <row r="16" spans="1:26" s="71" customFormat="1" ht="10.5" customHeight="1" thickBot="1">
      <c r="A16" s="107"/>
      <c r="B16" s="78"/>
      <c r="C16" s="78"/>
      <c r="D16" s="106"/>
      <c r="E16" s="107"/>
      <c r="F16" s="102"/>
      <c r="G16" s="78"/>
      <c r="H16" s="105"/>
      <c r="I16" s="107"/>
      <c r="J16" s="102"/>
      <c r="K16" s="78"/>
      <c r="L16" s="78"/>
      <c r="M16" s="188"/>
      <c r="N16" s="190"/>
      <c r="O16" s="63">
        <v>4</v>
      </c>
    </row>
    <row r="17" spans="1:24" s="71" customFormat="1" ht="10.5" customHeight="1">
      <c r="A17" s="195">
        <v>5</v>
      </c>
      <c r="B17" s="162"/>
      <c r="C17" s="163"/>
      <c r="D17" s="106"/>
      <c r="E17" s="187">
        <v>4</v>
      </c>
      <c r="F17" s="189" t="s">
        <v>69</v>
      </c>
      <c r="G17" s="109"/>
      <c r="H17" s="105"/>
      <c r="I17" s="187">
        <v>4</v>
      </c>
      <c r="J17" s="189" t="str">
        <f>F17</f>
        <v>Aleksandrs Ivanovs, Daugmale</v>
      </c>
      <c r="K17" s="109">
        <v>0</v>
      </c>
      <c r="L17" s="78"/>
      <c r="M17" s="78"/>
      <c r="N17" s="78"/>
    </row>
    <row r="18" spans="1:24" s="71" customFormat="1" ht="10.5" customHeight="1" thickBot="1">
      <c r="A18" s="196"/>
      <c r="B18" s="164"/>
      <c r="C18" s="165"/>
      <c r="D18" s="106"/>
      <c r="E18" s="188"/>
      <c r="F18" s="190"/>
      <c r="G18" s="63"/>
      <c r="H18" s="78"/>
      <c r="I18" s="188"/>
      <c r="J18" s="190"/>
      <c r="K18" s="63">
        <v>0</v>
      </c>
      <c r="L18" s="78"/>
      <c r="U18" s="187">
        <f>IF(S12="","",IF(S12&lt;2,Q24,Q12))</f>
        <v>6</v>
      </c>
      <c r="V18" s="189" t="str">
        <f>IF(S12="","",IF(S12&lt;2,R24,R12))</f>
        <v>Virgo Raja, V-M</v>
      </c>
      <c r="W18" s="78"/>
      <c r="X18" s="78"/>
    </row>
    <row r="19" spans="1:24" s="71" customFormat="1" ht="10.5" customHeight="1" thickBot="1">
      <c r="A19" s="107"/>
      <c r="B19" s="78"/>
      <c r="C19" s="78"/>
      <c r="D19" s="106"/>
      <c r="E19" s="107"/>
      <c r="F19" s="102"/>
      <c r="G19" s="78"/>
      <c r="H19" s="78"/>
      <c r="I19" s="107"/>
      <c r="J19" s="102"/>
      <c r="K19" s="78"/>
      <c r="L19" s="78"/>
      <c r="U19" s="188"/>
      <c r="V19" s="190"/>
      <c r="W19" s="78"/>
      <c r="X19" s="78"/>
    </row>
    <row r="20" spans="1:24" s="71" customFormat="1" ht="10.5" customHeight="1">
      <c r="A20" s="195">
        <v>5</v>
      </c>
      <c r="B20" s="162"/>
      <c r="C20" s="163"/>
      <c r="D20" s="106"/>
      <c r="E20" s="187">
        <v>5</v>
      </c>
      <c r="F20" s="189" t="s">
        <v>70</v>
      </c>
      <c r="G20" s="63"/>
      <c r="H20" s="78"/>
      <c r="I20" s="187">
        <v>5</v>
      </c>
      <c r="J20" s="189" t="str">
        <f>F20</f>
        <v>Kened Mägisalu, Vändra SKP</v>
      </c>
      <c r="K20" s="63">
        <v>0</v>
      </c>
      <c r="L20" s="78"/>
      <c r="M20" s="78"/>
      <c r="N20" s="105"/>
    </row>
    <row r="21" spans="1:24" s="71" customFormat="1" ht="10.5" customHeight="1" thickBot="1">
      <c r="A21" s="196"/>
      <c r="B21" s="164"/>
      <c r="C21" s="165"/>
      <c r="D21" s="106"/>
      <c r="E21" s="188"/>
      <c r="F21" s="190"/>
      <c r="G21" s="63"/>
      <c r="H21" s="105"/>
      <c r="I21" s="188"/>
      <c r="J21" s="190"/>
      <c r="K21" s="63">
        <v>0</v>
      </c>
      <c r="L21" s="78"/>
      <c r="M21" s="187">
        <f>IF(K20="","",IF(K20&lt;2,I23,I20))</f>
        <v>6</v>
      </c>
      <c r="N21" s="189" t="str">
        <f>IF(K20="","",IF(K20&lt;2,J23,J20))</f>
        <v>Virgo Raja, V-M</v>
      </c>
      <c r="O21" s="63">
        <v>5</v>
      </c>
    </row>
    <row r="22" spans="1:24" s="71" customFormat="1" ht="10.5" customHeight="1" thickBot="1">
      <c r="A22" s="107"/>
      <c r="B22" s="78"/>
      <c r="C22" s="78"/>
      <c r="D22" s="106"/>
      <c r="E22" s="107"/>
      <c r="F22" s="102"/>
      <c r="G22" s="78"/>
      <c r="H22" s="105"/>
      <c r="I22" s="107"/>
      <c r="J22" s="102"/>
      <c r="K22" s="78"/>
      <c r="L22" s="78"/>
      <c r="M22" s="188"/>
      <c r="N22" s="190"/>
      <c r="O22" s="63">
        <v>8</v>
      </c>
    </row>
    <row r="23" spans="1:24" s="71" customFormat="1" ht="10.5" customHeight="1">
      <c r="A23" s="195">
        <v>1</v>
      </c>
      <c r="B23" s="162"/>
      <c r="C23" s="163"/>
      <c r="D23" s="106"/>
      <c r="E23" s="187">
        <v>6</v>
      </c>
      <c r="F23" s="189" t="s">
        <v>64</v>
      </c>
      <c r="G23" s="63"/>
      <c r="H23" s="78"/>
      <c r="I23" s="187">
        <v>6</v>
      </c>
      <c r="J23" s="189" t="str">
        <f>F23</f>
        <v>Virgo Raja, V-M</v>
      </c>
      <c r="K23" s="63">
        <v>5</v>
      </c>
      <c r="P23" s="78"/>
      <c r="Q23" s="78"/>
      <c r="R23" s="78"/>
      <c r="S23" s="78"/>
      <c r="T23" s="78"/>
      <c r="U23" s="78"/>
      <c r="V23" s="78"/>
      <c r="W23" s="78"/>
    </row>
    <row r="24" spans="1:24" s="71" customFormat="1" ht="10.5" customHeight="1" thickBot="1">
      <c r="A24" s="196"/>
      <c r="B24" s="164"/>
      <c r="C24" s="165"/>
      <c r="D24" s="106"/>
      <c r="E24" s="188"/>
      <c r="F24" s="190"/>
      <c r="G24" s="63"/>
      <c r="H24" s="78"/>
      <c r="I24" s="188"/>
      <c r="J24" s="190"/>
      <c r="K24" s="63">
        <v>10</v>
      </c>
      <c r="P24" s="78"/>
      <c r="Q24" s="187">
        <f>IF(O21="","",IF(O21&lt;2,M28,M21))</f>
        <v>6</v>
      </c>
      <c r="R24" s="189" t="str">
        <f>IF(O21="","",IF(O21&lt;2,N28,N21))</f>
        <v>Virgo Raja, V-M</v>
      </c>
      <c r="S24" s="63">
        <v>3</v>
      </c>
      <c r="T24" s="78"/>
      <c r="U24" s="78"/>
      <c r="V24" s="78"/>
      <c r="W24" s="78"/>
    </row>
    <row r="25" spans="1:24" s="71" customFormat="1" ht="10.5" customHeight="1" thickBot="1">
      <c r="A25" s="107"/>
      <c r="B25" s="78"/>
      <c r="C25" s="78"/>
      <c r="D25" s="106"/>
      <c r="E25" s="107"/>
      <c r="F25" s="102"/>
      <c r="G25" s="78"/>
      <c r="H25" s="78"/>
      <c r="I25" s="107"/>
      <c r="J25" s="102"/>
      <c r="K25" s="78"/>
      <c r="P25" s="78"/>
      <c r="Q25" s="188"/>
      <c r="R25" s="190"/>
      <c r="S25" s="63">
        <v>5</v>
      </c>
      <c r="T25" s="78"/>
      <c r="U25" s="78"/>
      <c r="V25" s="78"/>
      <c r="W25" s="78"/>
    </row>
    <row r="26" spans="1:24" s="71" customFormat="1" ht="10.5" customHeight="1">
      <c r="A26" s="195">
        <v>8</v>
      </c>
      <c r="B26" s="162">
        <v>0</v>
      </c>
      <c r="C26" s="163"/>
      <c r="D26" s="106"/>
      <c r="E26" s="187">
        <v>7</v>
      </c>
      <c r="F26" s="189" t="s">
        <v>71</v>
      </c>
      <c r="G26" s="63"/>
      <c r="H26" s="78"/>
      <c r="I26" s="187">
        <v>7</v>
      </c>
      <c r="J26" s="189" t="str">
        <f>F26</f>
        <v>Tanel Laisarv, Tapa</v>
      </c>
      <c r="K26" s="63">
        <v>0</v>
      </c>
      <c r="P26" s="78"/>
      <c r="Q26" s="78"/>
      <c r="R26" s="78"/>
      <c r="S26" s="78"/>
      <c r="T26" s="78"/>
      <c r="U26" s="78"/>
      <c r="V26" s="78"/>
      <c r="W26" s="78"/>
    </row>
    <row r="27" spans="1:24" s="71" customFormat="1" ht="10.5" customHeight="1" thickBot="1">
      <c r="A27" s="196"/>
      <c r="B27" s="164">
        <v>4</v>
      </c>
      <c r="C27" s="165"/>
      <c r="D27" s="106"/>
      <c r="E27" s="188"/>
      <c r="F27" s="190"/>
      <c r="G27" s="63"/>
      <c r="H27" s="78"/>
      <c r="I27" s="188"/>
      <c r="J27" s="190"/>
      <c r="K27" s="63">
        <v>0</v>
      </c>
      <c r="P27" s="78"/>
      <c r="Q27" s="78"/>
      <c r="R27" s="78"/>
      <c r="S27" s="78"/>
      <c r="T27" s="78"/>
      <c r="U27" s="78"/>
      <c r="V27" s="78"/>
      <c r="W27" s="78"/>
    </row>
    <row r="28" spans="1:24" s="71" customFormat="1" ht="10.5" customHeight="1" thickBot="1">
      <c r="A28" s="107"/>
      <c r="B28" s="78"/>
      <c r="C28" s="78"/>
      <c r="D28" s="106"/>
      <c r="E28" s="107"/>
      <c r="F28" s="102"/>
      <c r="G28" s="78"/>
      <c r="H28" s="78"/>
      <c r="M28" s="187">
        <f>IF(K26="","",IF(K26&lt;2,I30,I26))</f>
        <v>9</v>
      </c>
      <c r="N28" s="189" t="str">
        <f>IF(K26="","",IF(K26&lt;2,J30,J26))</f>
        <v>Vladislav Dovzhyk, Korrus 3</v>
      </c>
      <c r="O28" s="63">
        <v>0</v>
      </c>
      <c r="P28" s="78"/>
      <c r="Q28" s="78"/>
      <c r="R28" s="78"/>
      <c r="S28" s="78"/>
      <c r="T28" s="78"/>
      <c r="U28" s="78"/>
      <c r="V28" s="78"/>
      <c r="W28" s="78"/>
    </row>
    <row r="29" spans="1:24" s="71" customFormat="1" ht="10.5" customHeight="1">
      <c r="A29" s="195">
        <v>9</v>
      </c>
      <c r="B29" s="162"/>
      <c r="C29" s="163"/>
      <c r="D29" s="106"/>
      <c r="E29" s="187">
        <v>8</v>
      </c>
      <c r="F29" s="189" t="s">
        <v>82</v>
      </c>
      <c r="G29" s="63">
        <v>0</v>
      </c>
      <c r="H29" s="78"/>
      <c r="I29" s="108"/>
      <c r="J29" s="113"/>
      <c r="K29" s="105"/>
      <c r="M29" s="188"/>
      <c r="N29" s="190"/>
      <c r="O29" s="63">
        <v>1</v>
      </c>
      <c r="P29" s="78"/>
      <c r="Q29" s="78"/>
      <c r="R29" s="78"/>
      <c r="S29" s="78"/>
      <c r="T29" s="78"/>
      <c r="U29" s="78"/>
      <c r="V29" s="78"/>
      <c r="W29" s="78"/>
    </row>
    <row r="30" spans="1:24" s="71" customFormat="1" ht="10.5" customHeight="1" thickBot="1">
      <c r="A30" s="196"/>
      <c r="B30" s="164"/>
      <c r="C30" s="165"/>
      <c r="D30" s="106"/>
      <c r="E30" s="188"/>
      <c r="F30" s="190"/>
      <c r="G30" s="63">
        <v>0</v>
      </c>
      <c r="H30" s="78"/>
      <c r="I30" s="187">
        <f>IF(G29="","",IF(G29&lt;2,E32,E29))</f>
        <v>9</v>
      </c>
      <c r="J30" s="189" t="str">
        <f>IF(G29="","",IF(G29&lt;2,F32,F29))</f>
        <v>Vladislav Dovzhyk, Korrus 3</v>
      </c>
      <c r="K30" s="168">
        <v>5</v>
      </c>
      <c r="M30" s="110"/>
      <c r="N30" s="78"/>
      <c r="O30" s="78"/>
      <c r="P30" s="78"/>
      <c r="Q30" s="78"/>
      <c r="R30" s="78"/>
      <c r="S30" s="78"/>
      <c r="T30" s="78"/>
      <c r="U30" s="78"/>
      <c r="V30" s="78"/>
      <c r="W30" s="78"/>
    </row>
    <row r="31" spans="1:24" s="71" customFormat="1" ht="10.5" customHeight="1" thickBot="1">
      <c r="A31" s="107"/>
      <c r="B31" s="78"/>
      <c r="C31" s="78"/>
      <c r="D31" s="106"/>
      <c r="E31" s="107"/>
      <c r="F31" s="102"/>
      <c r="G31" s="78"/>
      <c r="H31" s="78"/>
      <c r="I31" s="188"/>
      <c r="J31" s="190"/>
      <c r="K31" s="168">
        <v>4</v>
      </c>
      <c r="M31" s="110"/>
      <c r="N31" s="78"/>
      <c r="O31" s="78"/>
      <c r="P31" s="78"/>
      <c r="Q31" s="78"/>
      <c r="R31" s="78"/>
      <c r="S31" s="78"/>
      <c r="T31" s="78"/>
      <c r="U31" s="78"/>
      <c r="V31" s="78"/>
      <c r="W31" s="78"/>
    </row>
    <row r="32" spans="1:24" s="71" customFormat="1" ht="10.5" customHeight="1">
      <c r="A32" s="195">
        <v>3</v>
      </c>
      <c r="B32" s="162"/>
      <c r="C32" s="163"/>
      <c r="D32" s="106"/>
      <c r="E32" s="187">
        <v>9</v>
      </c>
      <c r="F32" s="189" t="s">
        <v>164</v>
      </c>
      <c r="G32" s="63">
        <v>4</v>
      </c>
      <c r="H32" s="78"/>
      <c r="I32" s="108"/>
      <c r="J32" s="113"/>
      <c r="K32" s="105"/>
      <c r="M32" s="110"/>
      <c r="N32" s="78"/>
      <c r="O32" s="78"/>
      <c r="P32" s="78"/>
      <c r="Q32" s="78"/>
      <c r="R32" s="78"/>
      <c r="S32" s="78"/>
      <c r="T32" s="78"/>
      <c r="U32" s="78"/>
      <c r="V32" s="78"/>
      <c r="W32" s="78"/>
    </row>
    <row r="33" spans="1:26" s="71" customFormat="1" ht="10.5" customHeight="1" thickBot="1">
      <c r="A33" s="196"/>
      <c r="B33" s="164"/>
      <c r="C33" s="165"/>
      <c r="D33" s="106"/>
      <c r="E33" s="188"/>
      <c r="F33" s="190"/>
      <c r="G33" s="63">
        <v>8</v>
      </c>
      <c r="H33" s="78"/>
      <c r="I33" s="108"/>
      <c r="J33" s="113"/>
      <c r="K33" s="105"/>
      <c r="M33" s="110"/>
      <c r="N33" s="78"/>
      <c r="O33" s="78"/>
      <c r="P33" s="78"/>
      <c r="Q33" s="78"/>
      <c r="R33" s="78"/>
      <c r="S33" s="78"/>
      <c r="T33" s="78"/>
      <c r="U33" s="78"/>
      <c r="V33" s="78"/>
      <c r="W33" s="78"/>
    </row>
    <row r="34" spans="1:26" s="71" customFormat="1" ht="10.5" customHeight="1" thickBot="1">
      <c r="A34" s="105"/>
      <c r="B34" s="105"/>
      <c r="C34" s="105"/>
      <c r="D34" s="106"/>
      <c r="E34" s="107"/>
      <c r="F34" s="102"/>
      <c r="G34" s="78"/>
      <c r="H34" s="78"/>
      <c r="I34" s="108"/>
      <c r="J34" s="113"/>
      <c r="K34" s="105"/>
      <c r="M34" s="110"/>
      <c r="N34" s="78"/>
      <c r="O34" s="78"/>
      <c r="P34" s="78"/>
      <c r="Q34" s="78"/>
      <c r="R34" s="78"/>
      <c r="S34" s="78"/>
      <c r="T34" s="78"/>
      <c r="U34" s="78"/>
      <c r="V34" s="78"/>
      <c r="W34" s="78"/>
    </row>
    <row r="35" spans="1:26" s="71" customFormat="1" ht="10.5" customHeight="1" thickBot="1">
      <c r="B35" s="78"/>
      <c r="C35" s="78"/>
      <c r="D35" s="129"/>
      <c r="E35" s="130"/>
      <c r="F35" s="131"/>
      <c r="G35" s="132"/>
      <c r="H35" s="132"/>
      <c r="I35" s="132"/>
      <c r="J35" s="132"/>
      <c r="K35" s="132"/>
      <c r="L35" s="132"/>
      <c r="M35" s="132"/>
      <c r="N35" s="132"/>
      <c r="O35" s="132"/>
      <c r="P35" s="133"/>
      <c r="Q35" s="118"/>
      <c r="R35" s="118"/>
      <c r="S35" s="118"/>
      <c r="T35" s="118"/>
      <c r="U35" s="119"/>
      <c r="V35" s="105"/>
      <c r="W35" s="105"/>
    </row>
    <row r="36" spans="1:26" s="71" customFormat="1" ht="12" customHeight="1" thickBot="1">
      <c r="B36" s="78"/>
      <c r="C36" s="78"/>
      <c r="D36" s="134"/>
      <c r="E36" s="197" t="s">
        <v>41</v>
      </c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9"/>
      <c r="S36" s="122"/>
      <c r="T36" s="105"/>
      <c r="U36" s="160"/>
      <c r="V36" s="105"/>
      <c r="W36" s="105"/>
    </row>
    <row r="37" spans="1:26" s="71" customFormat="1" ht="11.25" customHeight="1">
      <c r="B37" s="78"/>
      <c r="C37" s="78"/>
      <c r="D37" s="134"/>
      <c r="E37" s="200" t="s">
        <v>39</v>
      </c>
      <c r="F37" s="201"/>
      <c r="G37" s="201"/>
      <c r="H37" s="201"/>
      <c r="I37" s="201"/>
      <c r="J37" s="202"/>
      <c r="K37" s="124"/>
      <c r="L37" s="122"/>
      <c r="M37" s="200" t="s">
        <v>40</v>
      </c>
      <c r="N37" s="201"/>
      <c r="O37" s="201"/>
      <c r="P37" s="201"/>
      <c r="Q37" s="201"/>
      <c r="R37" s="202"/>
      <c r="S37" s="122"/>
      <c r="T37" s="105"/>
      <c r="U37" s="160"/>
      <c r="V37" s="105"/>
      <c r="W37" s="105"/>
      <c r="X37" s="105"/>
      <c r="Y37" s="105"/>
      <c r="Z37" s="105"/>
    </row>
    <row r="38" spans="1:26" s="71" customFormat="1" ht="11.25" customHeight="1" thickBot="1">
      <c r="B38" s="78"/>
      <c r="C38" s="78"/>
      <c r="D38" s="134"/>
      <c r="E38" s="203"/>
      <c r="F38" s="204"/>
      <c r="G38" s="204"/>
      <c r="H38" s="204"/>
      <c r="I38" s="204"/>
      <c r="J38" s="205"/>
      <c r="K38" s="124"/>
      <c r="L38" s="122"/>
      <c r="M38" s="203"/>
      <c r="N38" s="204"/>
      <c r="O38" s="204"/>
      <c r="P38" s="204"/>
      <c r="Q38" s="204"/>
      <c r="R38" s="205"/>
      <c r="S38" s="121"/>
      <c r="T38" s="105"/>
      <c r="U38" s="160"/>
      <c r="V38" s="105"/>
      <c r="W38" s="105"/>
      <c r="X38" s="105"/>
      <c r="Y38" s="105"/>
      <c r="Z38" s="105"/>
    </row>
    <row r="39" spans="1:26" s="71" customFormat="1" ht="10.5" customHeight="1">
      <c r="B39" s="78"/>
      <c r="C39" s="78"/>
      <c r="D39" s="134"/>
      <c r="E39" s="121"/>
      <c r="F39" s="121"/>
      <c r="G39" s="121"/>
      <c r="H39" s="121"/>
      <c r="I39" s="121"/>
      <c r="J39" s="121"/>
      <c r="K39" s="121"/>
      <c r="L39" s="122"/>
      <c r="M39" s="121"/>
      <c r="N39" s="121"/>
      <c r="O39" s="121"/>
      <c r="P39" s="121"/>
      <c r="Q39" s="121"/>
      <c r="R39" s="121"/>
      <c r="S39" s="121"/>
      <c r="T39" s="105"/>
      <c r="U39" s="160"/>
      <c r="V39" s="105"/>
      <c r="W39" s="105"/>
      <c r="X39" s="105"/>
      <c r="Y39" s="105"/>
      <c r="Z39" s="105"/>
    </row>
    <row r="40" spans="1:26" ht="10.5" customHeight="1">
      <c r="B40" s="3"/>
      <c r="C40" s="3"/>
      <c r="D40" s="137"/>
      <c r="E40" s="187"/>
      <c r="F40" s="189"/>
      <c r="G40" s="166"/>
      <c r="H40" s="122"/>
      <c r="I40" s="122"/>
      <c r="J40" s="122"/>
      <c r="K40" s="122"/>
      <c r="L40" s="122"/>
      <c r="M40" s="187"/>
      <c r="N40" s="189"/>
      <c r="O40" s="166"/>
      <c r="P40" s="122"/>
      <c r="Q40" s="122"/>
      <c r="R40" s="122"/>
      <c r="S40" s="123"/>
      <c r="T40" s="3"/>
      <c r="U40" s="147"/>
    </row>
    <row r="41" spans="1:26" ht="10.5" customHeight="1">
      <c r="B41" s="3"/>
      <c r="C41" s="3"/>
      <c r="D41" s="137"/>
      <c r="E41" s="188"/>
      <c r="F41" s="190"/>
      <c r="G41" s="166"/>
      <c r="H41" s="122"/>
      <c r="I41" s="187">
        <v>4</v>
      </c>
      <c r="J41" s="189" t="s">
        <v>69</v>
      </c>
      <c r="K41" s="166">
        <v>1</v>
      </c>
      <c r="L41" s="122"/>
      <c r="M41" s="188"/>
      <c r="N41" s="190"/>
      <c r="O41" s="166"/>
      <c r="P41" s="122"/>
      <c r="Q41" s="187">
        <v>5</v>
      </c>
      <c r="R41" s="189" t="s">
        <v>70</v>
      </c>
      <c r="S41" s="166">
        <v>0</v>
      </c>
      <c r="T41" s="3"/>
      <c r="U41" s="147"/>
    </row>
    <row r="42" spans="1:26" ht="10.5" customHeight="1">
      <c r="B42" s="3"/>
      <c r="C42" s="3"/>
      <c r="D42" s="137"/>
      <c r="E42" s="122"/>
      <c r="F42" s="122"/>
      <c r="G42" s="139"/>
      <c r="H42" s="122"/>
      <c r="I42" s="188"/>
      <c r="J42" s="190"/>
      <c r="K42" s="166">
        <v>1</v>
      </c>
      <c r="L42" s="122"/>
      <c r="M42" s="122"/>
      <c r="N42" s="122"/>
      <c r="O42" s="139"/>
      <c r="P42" s="122"/>
      <c r="Q42" s="188"/>
      <c r="R42" s="190"/>
      <c r="S42" s="166">
        <v>0</v>
      </c>
      <c r="T42" s="3"/>
      <c r="U42" s="147"/>
    </row>
    <row r="43" spans="1:26" ht="10.5" customHeight="1">
      <c r="B43" s="3"/>
      <c r="C43" s="3"/>
      <c r="D43" s="137"/>
      <c r="E43" s="187"/>
      <c r="F43" s="189"/>
      <c r="G43" s="166"/>
      <c r="H43" s="122"/>
      <c r="I43" s="3"/>
      <c r="J43" s="3"/>
      <c r="K43" s="139"/>
      <c r="L43" s="122"/>
      <c r="M43" s="187"/>
      <c r="N43" s="189"/>
      <c r="O43" s="166"/>
      <c r="P43" s="139"/>
      <c r="Q43" s="3"/>
      <c r="R43" s="3"/>
      <c r="S43" s="139"/>
      <c r="T43" s="84"/>
      <c r="U43" s="161"/>
      <c r="V43" s="84"/>
      <c r="W43" s="84"/>
    </row>
    <row r="44" spans="1:26" ht="10.5" customHeight="1">
      <c r="B44" s="3"/>
      <c r="C44" s="3"/>
      <c r="D44" s="137"/>
      <c r="E44" s="188"/>
      <c r="F44" s="190"/>
      <c r="G44" s="166"/>
      <c r="H44" s="139"/>
      <c r="I44" s="187">
        <v>1</v>
      </c>
      <c r="J44" s="189" t="s">
        <v>66</v>
      </c>
      <c r="K44" s="166">
        <v>4</v>
      </c>
      <c r="L44" s="122"/>
      <c r="M44" s="188"/>
      <c r="N44" s="190"/>
      <c r="O44" s="166"/>
      <c r="P44" s="139"/>
      <c r="Q44" s="187">
        <v>9</v>
      </c>
      <c r="R44" s="189" t="s">
        <v>164</v>
      </c>
      <c r="S44" s="166">
        <v>5</v>
      </c>
      <c r="T44" s="84"/>
      <c r="U44" s="161"/>
      <c r="V44" s="84"/>
      <c r="W44" s="84"/>
    </row>
    <row r="45" spans="1:26" ht="13.5" customHeight="1">
      <c r="B45" s="3"/>
      <c r="C45" s="3"/>
      <c r="D45" s="137"/>
      <c r="E45" s="18"/>
      <c r="F45" s="19"/>
      <c r="G45" s="117"/>
      <c r="H45" s="3"/>
      <c r="I45" s="188"/>
      <c r="J45" s="190"/>
      <c r="K45" s="166">
        <v>9</v>
      </c>
      <c r="L45" s="3"/>
      <c r="M45" s="12"/>
      <c r="N45" s="16"/>
      <c r="O45" s="16"/>
      <c r="P45" s="12"/>
      <c r="Q45" s="188"/>
      <c r="R45" s="190"/>
      <c r="S45" s="166">
        <v>4</v>
      </c>
      <c r="T45" s="83"/>
      <c r="U45" s="147"/>
      <c r="V45" s="84"/>
      <c r="W45" s="84"/>
      <c r="X45" s="84"/>
      <c r="Y45" s="84"/>
      <c r="Z45" s="84"/>
    </row>
    <row r="46" spans="1:26" ht="13.5" customHeight="1" thickBot="1">
      <c r="B46" s="3"/>
      <c r="C46" s="3"/>
      <c r="D46" s="137"/>
      <c r="E46" s="122"/>
      <c r="F46" s="122"/>
      <c r="G46" s="117"/>
      <c r="H46" s="3"/>
      <c r="I46" s="3"/>
      <c r="J46" s="11"/>
      <c r="K46" s="3"/>
      <c r="L46" s="3"/>
      <c r="M46" s="122"/>
      <c r="N46" s="122"/>
      <c r="O46" s="16"/>
      <c r="P46" s="3"/>
      <c r="Q46" s="3"/>
      <c r="R46" s="3"/>
      <c r="S46" s="3"/>
      <c r="T46" s="83"/>
      <c r="U46" s="147"/>
      <c r="V46" s="84"/>
      <c r="W46" s="84"/>
      <c r="X46" s="84"/>
      <c r="Y46" s="84"/>
      <c r="Z46" s="84"/>
    </row>
    <row r="47" spans="1:26" ht="13.5" customHeight="1">
      <c r="D47" s="137"/>
      <c r="E47" s="191" t="s">
        <v>44</v>
      </c>
      <c r="F47" s="192"/>
      <c r="G47" s="117"/>
      <c r="H47" s="3"/>
      <c r="I47" s="187">
        <f>IF(K41="","",IF(K41&lt;2,I44,I41))</f>
        <v>1</v>
      </c>
      <c r="J47" s="189" t="str">
        <f>IF(K41="","",IF(K41&lt;2,J44,J41))</f>
        <v>Kevin Hilpus, Jaan</v>
      </c>
      <c r="K47" s="3"/>
      <c r="L47" s="3"/>
      <c r="M47" s="191" t="s">
        <v>44</v>
      </c>
      <c r="N47" s="192"/>
      <c r="O47" s="16"/>
      <c r="P47" s="3"/>
      <c r="Q47" s="187">
        <f>IF(S41="","",IF(S41&lt;2,Q44,Q41))</f>
        <v>9</v>
      </c>
      <c r="R47" s="332" t="str">
        <f>IF(S41="","",IF(S41&lt;2,R44,R41))</f>
        <v>Vladislav Dovzhyk, Korrus 3</v>
      </c>
      <c r="S47" s="3"/>
      <c r="T47" s="83"/>
      <c r="U47" s="147"/>
      <c r="V47" s="84"/>
      <c r="W47" s="84"/>
      <c r="X47" s="84"/>
      <c r="Y47" s="84"/>
      <c r="Z47" s="84"/>
    </row>
    <row r="48" spans="1:26" ht="12.75" customHeight="1" thickBot="1">
      <c r="D48" s="137"/>
      <c r="E48" s="193"/>
      <c r="F48" s="194"/>
      <c r="G48" s="3"/>
      <c r="H48" s="3"/>
      <c r="I48" s="188"/>
      <c r="J48" s="190"/>
      <c r="K48" s="3"/>
      <c r="L48" s="3"/>
      <c r="M48" s="193"/>
      <c r="N48" s="194"/>
      <c r="O48" s="16"/>
      <c r="P48" s="3"/>
      <c r="Q48" s="188"/>
      <c r="R48" s="333"/>
      <c r="S48" s="3"/>
      <c r="T48" s="3"/>
      <c r="U48" s="147"/>
    </row>
    <row r="49" spans="4:21" ht="16.5" customHeight="1" thickBot="1">
      <c r="D49" s="140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25"/>
    </row>
  </sheetData>
  <mergeCells count="93">
    <mergeCell ref="E47:F48"/>
    <mergeCell ref="I47:I48"/>
    <mergeCell ref="J47:J48"/>
    <mergeCell ref="M47:N48"/>
    <mergeCell ref="Q47:Q48"/>
    <mergeCell ref="R47:R48"/>
    <mergeCell ref="Q41:Q42"/>
    <mergeCell ref="R41:R42"/>
    <mergeCell ref="E43:E44"/>
    <mergeCell ref="F43:F44"/>
    <mergeCell ref="M43:M44"/>
    <mergeCell ref="N43:N44"/>
    <mergeCell ref="I44:I45"/>
    <mergeCell ref="J44:J45"/>
    <mergeCell ref="Q44:Q45"/>
    <mergeCell ref="R44:R45"/>
    <mergeCell ref="E40:E41"/>
    <mergeCell ref="F40:F41"/>
    <mergeCell ref="M40:M41"/>
    <mergeCell ref="N40:N41"/>
    <mergeCell ref="I41:I42"/>
    <mergeCell ref="J41:J42"/>
    <mergeCell ref="A32:A33"/>
    <mergeCell ref="E32:E33"/>
    <mergeCell ref="F32:F33"/>
    <mergeCell ref="E36:R36"/>
    <mergeCell ref="E37:J38"/>
    <mergeCell ref="M37:R38"/>
    <mergeCell ref="M28:M29"/>
    <mergeCell ref="N28:N29"/>
    <mergeCell ref="A29:A30"/>
    <mergeCell ref="E29:E30"/>
    <mergeCell ref="F29:F30"/>
    <mergeCell ref="I30:I31"/>
    <mergeCell ref="J30:J31"/>
    <mergeCell ref="R24:R25"/>
    <mergeCell ref="A26:A27"/>
    <mergeCell ref="E26:E27"/>
    <mergeCell ref="F26:F27"/>
    <mergeCell ref="I26:I27"/>
    <mergeCell ref="J26:J27"/>
    <mergeCell ref="A23:A24"/>
    <mergeCell ref="E23:E24"/>
    <mergeCell ref="F23:F24"/>
    <mergeCell ref="I23:I24"/>
    <mergeCell ref="J23:J24"/>
    <mergeCell ref="Q24:Q25"/>
    <mergeCell ref="V18:V19"/>
    <mergeCell ref="A20:A21"/>
    <mergeCell ref="E20:E21"/>
    <mergeCell ref="F20:F21"/>
    <mergeCell ref="I20:I21"/>
    <mergeCell ref="J20:J21"/>
    <mergeCell ref="M21:M22"/>
    <mergeCell ref="N21:N22"/>
    <mergeCell ref="A17:A18"/>
    <mergeCell ref="E17:E18"/>
    <mergeCell ref="F17:F18"/>
    <mergeCell ref="I17:I18"/>
    <mergeCell ref="J17:J18"/>
    <mergeCell ref="U18:U19"/>
    <mergeCell ref="Q12:Q13"/>
    <mergeCell ref="R12:R13"/>
    <mergeCell ref="A14:A15"/>
    <mergeCell ref="E14:E15"/>
    <mergeCell ref="F14:F15"/>
    <mergeCell ref="I14:I15"/>
    <mergeCell ref="J14:J15"/>
    <mergeCell ref="M15:M16"/>
    <mergeCell ref="N15:N16"/>
    <mergeCell ref="M9:M10"/>
    <mergeCell ref="N9:N10"/>
    <mergeCell ref="A11:A12"/>
    <mergeCell ref="E11:E12"/>
    <mergeCell ref="F11:F12"/>
    <mergeCell ref="I11:I12"/>
    <mergeCell ref="J11:J12"/>
    <mergeCell ref="A5:C6"/>
    <mergeCell ref="E5:G6"/>
    <mergeCell ref="I5:K6"/>
    <mergeCell ref="M5:O6"/>
    <mergeCell ref="Q5:S6"/>
    <mergeCell ref="A8:A9"/>
    <mergeCell ref="E8:E9"/>
    <mergeCell ref="F8:F9"/>
    <mergeCell ref="I8:I9"/>
    <mergeCell ref="J8:J9"/>
    <mergeCell ref="E1:Z1"/>
    <mergeCell ref="E2:Z2"/>
    <mergeCell ref="E3:Z3"/>
    <mergeCell ref="V4:V5"/>
    <mergeCell ref="U6:V7"/>
    <mergeCell ref="W6:X7"/>
  </mergeCells>
  <pageMargins left="0.24" right="0.16" top="0.31" bottom="0.31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75"/>
  <sheetViews>
    <sheetView workbookViewId="0">
      <selection activeCell="V37" sqref="V37"/>
    </sheetView>
  </sheetViews>
  <sheetFormatPr defaultRowHeight="15.75"/>
  <cols>
    <col min="1" max="3" width="2.7109375" style="1" customWidth="1"/>
    <col min="4" max="4" width="1.42578125" style="15" customWidth="1"/>
    <col min="5" max="5" width="2.7109375" style="9" customWidth="1"/>
    <col min="6" max="6" width="19.85546875" style="8" customWidth="1"/>
    <col min="7" max="9" width="2.7109375" style="1" customWidth="1"/>
    <col min="10" max="10" width="19.85546875" style="1" customWidth="1"/>
    <col min="11" max="13" width="2.7109375" style="1" customWidth="1"/>
    <col min="14" max="14" width="19.85546875" style="1" customWidth="1"/>
    <col min="15" max="17" width="2.7109375" style="1" customWidth="1"/>
    <col min="18" max="18" width="19.85546875" style="1" customWidth="1"/>
    <col min="19" max="20" width="2.5703125" style="1" customWidth="1"/>
    <col min="21" max="21" width="2.7109375" style="1" customWidth="1"/>
    <col min="22" max="22" width="19.85546875" style="1" customWidth="1"/>
    <col min="23" max="24" width="2.7109375" style="1" customWidth="1"/>
    <col min="25" max="26" width="2.5703125" style="1" customWidth="1"/>
    <col min="27" max="27" width="20" style="1" customWidth="1"/>
    <col min="28" max="28" width="7.28515625" style="1" customWidth="1"/>
    <col min="29" max="29" width="4.7109375" style="1" customWidth="1"/>
    <col min="30" max="30" width="17.5703125" style="1" customWidth="1"/>
    <col min="31" max="31" width="7.5703125" style="1" customWidth="1"/>
    <col min="32" max="55" width="4.42578125" style="1" customWidth="1"/>
    <col min="56" max="16384" width="9.140625" style="1"/>
  </cols>
  <sheetData>
    <row r="1" spans="1:26" ht="15.75" customHeight="1">
      <c r="E1" s="185" t="str">
        <f>Tiitelleht!A2</f>
        <v>40. JAAN JAAGO MÄLESTUSVÕISTLUSED KREEKA-ROOMA JA  NAISTEMAADLUSES</v>
      </c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</row>
    <row r="2" spans="1:26" ht="15.75" customHeight="1">
      <c r="E2" s="185" t="str">
        <f>Tiitelleht!A6</f>
        <v>Luunja</v>
      </c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</row>
    <row r="3" spans="1:26">
      <c r="E3" s="186" t="str">
        <f>Tiitelleht!A10</f>
        <v>25.03.2017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6" ht="16.5" customHeight="1" thickBot="1">
      <c r="F4" s="14"/>
      <c r="H4" s="81"/>
      <c r="I4" s="81"/>
      <c r="J4" s="81"/>
      <c r="K4" s="81"/>
      <c r="L4" s="81"/>
      <c r="O4" s="103"/>
      <c r="P4" s="103"/>
      <c r="Q4" s="103"/>
      <c r="T4" s="159"/>
      <c r="V4" s="184" t="s">
        <v>37</v>
      </c>
    </row>
    <row r="5" spans="1:26" ht="13.5" customHeight="1">
      <c r="A5" s="206" t="s">
        <v>46</v>
      </c>
      <c r="B5" s="207"/>
      <c r="C5" s="208"/>
      <c r="E5" s="212" t="s">
        <v>36</v>
      </c>
      <c r="F5" s="213"/>
      <c r="G5" s="214"/>
      <c r="H5" s="103"/>
      <c r="I5" s="212" t="s">
        <v>45</v>
      </c>
      <c r="J5" s="213"/>
      <c r="K5" s="214"/>
      <c r="M5" s="212" t="s">
        <v>35</v>
      </c>
      <c r="N5" s="213"/>
      <c r="O5" s="214"/>
      <c r="P5" s="103"/>
      <c r="Q5" s="212" t="s">
        <v>38</v>
      </c>
      <c r="R5" s="213"/>
      <c r="S5" s="214"/>
      <c r="T5" s="159"/>
      <c r="U5" s="159"/>
      <c r="V5" s="184"/>
    </row>
    <row r="6" spans="1:26" ht="13.5" customHeight="1" thickBot="1">
      <c r="A6" s="209"/>
      <c r="B6" s="210"/>
      <c r="C6" s="211"/>
      <c r="E6" s="215"/>
      <c r="F6" s="216"/>
      <c r="G6" s="217"/>
      <c r="H6" s="103"/>
      <c r="I6" s="215"/>
      <c r="J6" s="216"/>
      <c r="K6" s="217"/>
      <c r="L6" s="103"/>
      <c r="M6" s="215"/>
      <c r="N6" s="216"/>
      <c r="O6" s="217"/>
      <c r="P6" s="103"/>
      <c r="Q6" s="215"/>
      <c r="R6" s="216"/>
      <c r="S6" s="217"/>
      <c r="T6" s="103"/>
      <c r="U6" s="103"/>
      <c r="V6" s="184" t="s">
        <v>168</v>
      </c>
      <c r="W6" s="184"/>
      <c r="X6" s="184"/>
      <c r="Y6" s="184"/>
    </row>
    <row r="7" spans="1:26" ht="13.5" customHeight="1" thickBot="1">
      <c r="E7" s="18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21"/>
      <c r="R7" s="21"/>
      <c r="S7" s="21"/>
      <c r="T7" s="21"/>
      <c r="V7" s="184"/>
      <c r="W7" s="184"/>
      <c r="X7" s="184"/>
      <c r="Y7" s="184"/>
    </row>
    <row r="8" spans="1:26" s="71" customFormat="1" ht="10.5" customHeight="1">
      <c r="A8" s="195">
        <v>6</v>
      </c>
      <c r="B8" s="162">
        <v>8</v>
      </c>
      <c r="C8" s="163"/>
      <c r="D8" s="106"/>
      <c r="E8" s="187">
        <v>1</v>
      </c>
      <c r="F8" s="189" t="s">
        <v>73</v>
      </c>
      <c r="G8" s="158"/>
      <c r="H8" s="78"/>
      <c r="I8" s="187">
        <v>1</v>
      </c>
      <c r="J8" s="189" t="str">
        <f>F8</f>
        <v>Aleksandr Grits, Ramm</v>
      </c>
      <c r="K8" s="158">
        <v>0</v>
      </c>
      <c r="L8" s="78"/>
      <c r="M8" s="78"/>
      <c r="N8" s="105"/>
      <c r="O8" s="78"/>
    </row>
    <row r="9" spans="1:26" s="71" customFormat="1" ht="10.5" customHeight="1" thickBot="1">
      <c r="A9" s="196"/>
      <c r="B9" s="164">
        <v>8</v>
      </c>
      <c r="C9" s="165"/>
      <c r="D9" s="106"/>
      <c r="E9" s="188"/>
      <c r="F9" s="190"/>
      <c r="G9" s="63"/>
      <c r="H9" s="105"/>
      <c r="I9" s="188"/>
      <c r="J9" s="190"/>
      <c r="K9" s="63">
        <v>8</v>
      </c>
      <c r="L9" s="78"/>
      <c r="M9" s="187">
        <f>IF(K8="","",IF(K8&lt;2,I11,I8))</f>
        <v>2</v>
      </c>
      <c r="N9" s="189" t="str">
        <f>IF(K8="","",IF(K8&lt;2,J11,J8))</f>
        <v>Artturi Eemeli Reinio, Aberg</v>
      </c>
      <c r="O9" s="168">
        <v>1</v>
      </c>
      <c r="R9" s="78"/>
    </row>
    <row r="10" spans="1:26" s="71" customFormat="1" ht="10.5" customHeight="1" thickBot="1">
      <c r="A10" s="107"/>
      <c r="B10" s="78"/>
      <c r="C10" s="78"/>
      <c r="D10" s="106"/>
      <c r="E10" s="107"/>
      <c r="F10" s="102"/>
      <c r="G10" s="78"/>
      <c r="H10" s="105"/>
      <c r="I10" s="107"/>
      <c r="J10" s="102"/>
      <c r="K10" s="78"/>
      <c r="L10" s="78"/>
      <c r="M10" s="188"/>
      <c r="N10" s="190"/>
      <c r="O10" s="168">
        <v>5</v>
      </c>
    </row>
    <row r="11" spans="1:26" s="71" customFormat="1" ht="10.5" customHeight="1">
      <c r="A11" s="195">
        <v>5</v>
      </c>
      <c r="B11" s="162"/>
      <c r="C11" s="163"/>
      <c r="D11" s="106"/>
      <c r="E11" s="187">
        <v>2</v>
      </c>
      <c r="F11" s="189" t="s">
        <v>48</v>
      </c>
      <c r="G11" s="63"/>
      <c r="H11" s="105"/>
      <c r="I11" s="187">
        <v>2</v>
      </c>
      <c r="J11" s="189" t="str">
        <f>F11</f>
        <v>Artturi Eemeli Reinio, Aberg</v>
      </c>
      <c r="K11" s="63">
        <v>5</v>
      </c>
      <c r="L11" s="78"/>
    </row>
    <row r="12" spans="1:26" s="71" customFormat="1" ht="10.5" customHeight="1" thickBot="1">
      <c r="A12" s="196"/>
      <c r="B12" s="164"/>
      <c r="C12" s="165"/>
      <c r="D12" s="106"/>
      <c r="E12" s="188"/>
      <c r="F12" s="190"/>
      <c r="G12" s="63"/>
      <c r="H12" s="78"/>
      <c r="I12" s="188"/>
      <c r="J12" s="190"/>
      <c r="K12" s="63">
        <v>8</v>
      </c>
      <c r="L12" s="78"/>
      <c r="Q12" s="187">
        <f>IF(O9="","",IF(O9&lt;2,M15,M9))</f>
        <v>4</v>
      </c>
      <c r="R12" s="189" t="str">
        <f>IF(O9="","",IF(O9&lt;2,N15,N9))</f>
        <v>Maksims Milus, Liepaja</v>
      </c>
      <c r="S12" s="63">
        <v>4</v>
      </c>
    </row>
    <row r="13" spans="1:26" s="71" customFormat="1" ht="10.5" customHeight="1" thickBot="1">
      <c r="A13" s="107"/>
      <c r="B13" s="78"/>
      <c r="C13" s="78"/>
      <c r="D13" s="106"/>
      <c r="E13" s="107"/>
      <c r="F13" s="102"/>
      <c r="G13" s="78"/>
      <c r="H13" s="78"/>
      <c r="I13" s="107"/>
      <c r="J13" s="102"/>
      <c r="K13" s="78"/>
      <c r="L13" s="78"/>
      <c r="Q13" s="188"/>
      <c r="R13" s="190"/>
      <c r="S13" s="63">
        <v>8</v>
      </c>
    </row>
    <row r="14" spans="1:26" s="71" customFormat="1" ht="10.5" customHeight="1">
      <c r="A14" s="195">
        <v>3</v>
      </c>
      <c r="B14" s="162"/>
      <c r="C14" s="163"/>
      <c r="D14" s="106"/>
      <c r="E14" s="187">
        <v>3</v>
      </c>
      <c r="F14" s="189" t="s">
        <v>74</v>
      </c>
      <c r="G14" s="63"/>
      <c r="H14" s="78"/>
      <c r="I14" s="187">
        <v>3</v>
      </c>
      <c r="J14" s="189" t="str">
        <f>F14</f>
        <v>Stanislav Jeremkins, Daugmale</v>
      </c>
      <c r="K14" s="63">
        <v>0</v>
      </c>
      <c r="L14" s="78"/>
    </row>
    <row r="15" spans="1:26" s="71" customFormat="1" ht="10.5" customHeight="1" thickBot="1">
      <c r="A15" s="196"/>
      <c r="B15" s="164"/>
      <c r="C15" s="165"/>
      <c r="D15" s="106"/>
      <c r="E15" s="188"/>
      <c r="F15" s="190"/>
      <c r="G15" s="63"/>
      <c r="H15" s="105"/>
      <c r="I15" s="188"/>
      <c r="J15" s="190"/>
      <c r="K15" s="63">
        <v>0</v>
      </c>
      <c r="L15" s="78"/>
      <c r="M15" s="187">
        <f>IF(K14="","",IF(K14&lt;2,I17,I14))</f>
        <v>4</v>
      </c>
      <c r="N15" s="189" t="str">
        <f>IF(K14="","",IF(K14&lt;2,J17,J14))</f>
        <v>Maksims Milus, Liepaja</v>
      </c>
      <c r="O15" s="63">
        <v>4</v>
      </c>
    </row>
    <row r="16" spans="1:26" s="71" customFormat="1" ht="10.5" customHeight="1" thickBot="1">
      <c r="A16" s="107"/>
      <c r="B16" s="78"/>
      <c r="C16" s="78"/>
      <c r="D16" s="106"/>
      <c r="E16" s="107"/>
      <c r="F16" s="102"/>
      <c r="G16" s="78"/>
      <c r="H16" s="105"/>
      <c r="I16" s="107"/>
      <c r="J16" s="102"/>
      <c r="K16" s="78"/>
      <c r="L16" s="78"/>
      <c r="M16" s="188"/>
      <c r="N16" s="190"/>
      <c r="O16" s="63">
        <v>16</v>
      </c>
    </row>
    <row r="17" spans="1:24" s="71" customFormat="1" ht="10.5" customHeight="1">
      <c r="A17" s="195">
        <v>1</v>
      </c>
      <c r="B17" s="162"/>
      <c r="C17" s="163"/>
      <c r="D17" s="106"/>
      <c r="E17" s="187">
        <v>4</v>
      </c>
      <c r="F17" s="189" t="s">
        <v>75</v>
      </c>
      <c r="G17" s="109"/>
      <c r="H17" s="105"/>
      <c r="I17" s="187">
        <v>4</v>
      </c>
      <c r="J17" s="189" t="str">
        <f>F17</f>
        <v>Maksims Milus, Liepaja</v>
      </c>
      <c r="K17" s="109">
        <v>4</v>
      </c>
      <c r="L17" s="78"/>
      <c r="M17" s="78"/>
      <c r="N17" s="78"/>
    </row>
    <row r="18" spans="1:24" s="71" customFormat="1" ht="10.5" customHeight="1" thickBot="1">
      <c r="A18" s="196"/>
      <c r="B18" s="164"/>
      <c r="C18" s="165"/>
      <c r="D18" s="106"/>
      <c r="E18" s="188"/>
      <c r="F18" s="190"/>
      <c r="G18" s="63"/>
      <c r="H18" s="78"/>
      <c r="I18" s="188"/>
      <c r="J18" s="190"/>
      <c r="K18" s="63">
        <v>8</v>
      </c>
      <c r="L18" s="78"/>
      <c r="U18" s="187">
        <f>IF(S12="","",IF(S12&lt;2,Q24,Q12))</f>
        <v>4</v>
      </c>
      <c r="V18" s="189" t="str">
        <f>IF(S12="","",IF(S12&lt;2,R24,R12))</f>
        <v>Maksims Milus, Liepaja</v>
      </c>
      <c r="W18" s="78"/>
      <c r="X18" s="78"/>
    </row>
    <row r="19" spans="1:24" s="71" customFormat="1" ht="10.5" customHeight="1" thickBot="1">
      <c r="A19" s="107"/>
      <c r="B19" s="78"/>
      <c r="C19" s="78"/>
      <c r="D19" s="106"/>
      <c r="E19" s="107"/>
      <c r="F19" s="102"/>
      <c r="G19" s="78"/>
      <c r="H19" s="78"/>
      <c r="I19" s="107"/>
      <c r="J19" s="102"/>
      <c r="K19" s="78"/>
      <c r="L19" s="78"/>
      <c r="U19" s="188"/>
      <c r="V19" s="190"/>
      <c r="W19" s="78"/>
      <c r="X19" s="78"/>
    </row>
    <row r="20" spans="1:24" s="71" customFormat="1" ht="10.5" customHeight="1">
      <c r="A20" s="195">
        <v>5</v>
      </c>
      <c r="B20" s="162"/>
      <c r="C20" s="163"/>
      <c r="D20" s="106"/>
      <c r="E20" s="187">
        <v>5</v>
      </c>
      <c r="F20" s="189" t="s">
        <v>76</v>
      </c>
      <c r="G20" s="63"/>
      <c r="H20" s="78"/>
      <c r="I20" s="187">
        <v>5</v>
      </c>
      <c r="J20" s="189" t="str">
        <f>F20</f>
        <v>Tormi Tuul, Jaan</v>
      </c>
      <c r="K20" s="63">
        <v>5</v>
      </c>
      <c r="L20" s="78"/>
      <c r="M20" s="78"/>
      <c r="N20" s="105"/>
    </row>
    <row r="21" spans="1:24" s="71" customFormat="1" ht="10.5" customHeight="1" thickBot="1">
      <c r="A21" s="196"/>
      <c r="B21" s="164"/>
      <c r="C21" s="165"/>
      <c r="D21" s="106"/>
      <c r="E21" s="188"/>
      <c r="F21" s="190"/>
      <c r="G21" s="63"/>
      <c r="H21" s="105"/>
      <c r="I21" s="188"/>
      <c r="J21" s="190"/>
      <c r="K21" s="63">
        <v>6</v>
      </c>
      <c r="L21" s="78"/>
      <c r="M21" s="187">
        <f>IF(K20="","",IF(K20&lt;2,I23,I20))</f>
        <v>5</v>
      </c>
      <c r="N21" s="189" t="str">
        <f>IF(K20="","",IF(K20&lt;2,J23,J20))</f>
        <v>Tormi Tuul, Jaan</v>
      </c>
      <c r="O21" s="63">
        <v>0</v>
      </c>
    </row>
    <row r="22" spans="1:24" s="71" customFormat="1" ht="10.5" customHeight="1" thickBot="1">
      <c r="A22" s="107"/>
      <c r="B22" s="78"/>
      <c r="C22" s="78"/>
      <c r="D22" s="106"/>
      <c r="E22" s="107"/>
      <c r="F22" s="102"/>
      <c r="G22" s="78"/>
      <c r="H22" s="105"/>
      <c r="I22" s="107"/>
      <c r="J22" s="102"/>
      <c r="K22" s="78"/>
      <c r="L22" s="78"/>
      <c r="M22" s="188"/>
      <c r="N22" s="190"/>
      <c r="O22" s="63">
        <v>0</v>
      </c>
    </row>
    <row r="23" spans="1:24" s="71" customFormat="1" ht="10.5" customHeight="1">
      <c r="A23" s="195">
        <v>8</v>
      </c>
      <c r="B23" s="162">
        <v>0</v>
      </c>
      <c r="C23" s="163"/>
      <c r="D23" s="106"/>
      <c r="E23" s="187">
        <v>6</v>
      </c>
      <c r="F23" s="189" t="s">
        <v>77</v>
      </c>
      <c r="G23" s="63"/>
      <c r="H23" s="78"/>
      <c r="I23" s="187">
        <v>6</v>
      </c>
      <c r="J23" s="189" t="str">
        <f>F23</f>
        <v>Artjom Kozlov, Peipsiäärsed</v>
      </c>
      <c r="K23" s="63">
        <v>0</v>
      </c>
      <c r="P23" s="78"/>
      <c r="Q23" s="78"/>
      <c r="R23" s="78"/>
      <c r="S23" s="78"/>
      <c r="T23" s="78"/>
      <c r="U23" s="78"/>
      <c r="V23" s="78"/>
      <c r="W23" s="78"/>
    </row>
    <row r="24" spans="1:24" s="71" customFormat="1" ht="10.5" customHeight="1" thickBot="1">
      <c r="A24" s="196"/>
      <c r="B24" s="164">
        <v>6</v>
      </c>
      <c r="C24" s="165"/>
      <c r="D24" s="106"/>
      <c r="E24" s="188"/>
      <c r="F24" s="190"/>
      <c r="G24" s="63"/>
      <c r="H24" s="78"/>
      <c r="I24" s="188"/>
      <c r="J24" s="190"/>
      <c r="K24" s="63">
        <v>0</v>
      </c>
      <c r="P24" s="78"/>
      <c r="Q24" s="187">
        <f>IF(O21="","",IF(O21&lt;2,M28,M21))</f>
        <v>9</v>
      </c>
      <c r="R24" s="189" t="str">
        <f>IF(O21="","",IF(O21&lt;2,N28,N21))</f>
        <v>Rayan Arnek, Korrus 3</v>
      </c>
      <c r="S24" s="63">
        <v>0</v>
      </c>
      <c r="T24" s="78"/>
      <c r="U24" s="78"/>
      <c r="V24" s="78"/>
      <c r="W24" s="78"/>
    </row>
    <row r="25" spans="1:24" s="71" customFormat="1" ht="10.5" customHeight="1" thickBot="1">
      <c r="A25" s="107"/>
      <c r="B25" s="78"/>
      <c r="C25" s="78"/>
      <c r="D25" s="106"/>
      <c r="E25" s="107"/>
      <c r="F25" s="102"/>
      <c r="G25" s="78"/>
      <c r="H25" s="78"/>
      <c r="I25" s="107"/>
      <c r="J25" s="102"/>
      <c r="K25" s="78"/>
      <c r="P25" s="78"/>
      <c r="Q25" s="188"/>
      <c r="R25" s="190"/>
      <c r="S25" s="63">
        <v>0</v>
      </c>
      <c r="T25" s="78"/>
      <c r="U25" s="78"/>
      <c r="V25" s="78"/>
      <c r="W25" s="78"/>
    </row>
    <row r="26" spans="1:24" s="71" customFormat="1" ht="10.5" customHeight="1">
      <c r="A26" s="195">
        <v>4</v>
      </c>
      <c r="B26" s="162"/>
      <c r="C26" s="163"/>
      <c r="D26" s="106"/>
      <c r="E26" s="187">
        <v>7</v>
      </c>
      <c r="F26" s="189" t="s">
        <v>78</v>
      </c>
      <c r="G26" s="63"/>
      <c r="H26" s="78"/>
      <c r="I26" s="187">
        <v>7</v>
      </c>
      <c r="J26" s="189" t="str">
        <f>F26</f>
        <v>Rasmus Tõnismäe, Leo</v>
      </c>
      <c r="K26" s="63">
        <v>0</v>
      </c>
      <c r="P26" s="78"/>
      <c r="Q26" s="78"/>
      <c r="R26" s="78"/>
      <c r="S26" s="78"/>
      <c r="T26" s="78"/>
      <c r="U26" s="78"/>
      <c r="V26" s="78"/>
      <c r="W26" s="78"/>
    </row>
    <row r="27" spans="1:24" s="71" customFormat="1" ht="10.5" customHeight="1" thickBot="1">
      <c r="A27" s="196"/>
      <c r="B27" s="164"/>
      <c r="C27" s="165"/>
      <c r="D27" s="106"/>
      <c r="E27" s="188"/>
      <c r="F27" s="190"/>
      <c r="G27" s="63"/>
      <c r="H27" s="78"/>
      <c r="I27" s="188"/>
      <c r="J27" s="190"/>
      <c r="K27" s="63">
        <v>6</v>
      </c>
      <c r="P27" s="78"/>
      <c r="Q27" s="78"/>
      <c r="R27" s="78"/>
      <c r="S27" s="78"/>
      <c r="T27" s="78"/>
      <c r="U27" s="78"/>
      <c r="V27" s="78"/>
      <c r="W27" s="78"/>
    </row>
    <row r="28" spans="1:24" s="71" customFormat="1" ht="10.5" customHeight="1" thickBot="1">
      <c r="A28" s="107"/>
      <c r="B28" s="78"/>
      <c r="C28" s="78"/>
      <c r="D28" s="106"/>
      <c r="E28" s="107"/>
      <c r="F28" s="102"/>
      <c r="G28" s="78"/>
      <c r="H28" s="78"/>
      <c r="M28" s="187">
        <f>IF(K26="","",IF(K26&lt;2,I30,I26))</f>
        <v>9</v>
      </c>
      <c r="N28" s="189" t="str">
        <f>IF(K26="","",IF(K26&lt;2,J30,J26))</f>
        <v>Rayan Arnek, Korrus 3</v>
      </c>
      <c r="O28" s="63">
        <v>5</v>
      </c>
      <c r="P28" s="78"/>
      <c r="Q28" s="78"/>
      <c r="R28" s="78"/>
      <c r="S28" s="78"/>
      <c r="T28" s="78"/>
      <c r="U28" s="78"/>
      <c r="V28" s="78"/>
      <c r="W28" s="78"/>
    </row>
    <row r="29" spans="1:24" s="71" customFormat="1" ht="10.5" customHeight="1">
      <c r="A29" s="195">
        <v>9</v>
      </c>
      <c r="B29" s="162">
        <v>0</v>
      </c>
      <c r="C29" s="163"/>
      <c r="D29" s="106"/>
      <c r="E29" s="187">
        <v>8</v>
      </c>
      <c r="F29" s="189" t="s">
        <v>79</v>
      </c>
      <c r="G29" s="63">
        <v>0</v>
      </c>
      <c r="H29" s="78"/>
      <c r="I29" s="108"/>
      <c r="J29" s="113"/>
      <c r="K29" s="105"/>
      <c r="M29" s="188"/>
      <c r="N29" s="190"/>
      <c r="O29" s="63">
        <v>4</v>
      </c>
      <c r="P29" s="78"/>
      <c r="Q29" s="78"/>
      <c r="R29" s="78"/>
      <c r="S29" s="78"/>
      <c r="T29" s="78"/>
      <c r="U29" s="78"/>
      <c r="V29" s="78"/>
      <c r="W29" s="78"/>
    </row>
    <row r="30" spans="1:24" s="71" customFormat="1" ht="10.5" customHeight="1" thickBot="1">
      <c r="A30" s="196"/>
      <c r="B30" s="164">
        <v>8</v>
      </c>
      <c r="C30" s="165"/>
      <c r="D30" s="106"/>
      <c r="E30" s="188"/>
      <c r="F30" s="190"/>
      <c r="G30" s="63">
        <v>0</v>
      </c>
      <c r="H30" s="78"/>
      <c r="I30" s="187">
        <f>IF(G29="","",IF(G29&lt;2,E32,E29))</f>
        <v>9</v>
      </c>
      <c r="J30" s="189" t="str">
        <f>IF(G29="","",IF(G29&lt;2,F32,F29))</f>
        <v>Rayan Arnek, Korrus 3</v>
      </c>
      <c r="K30" s="168">
        <v>5</v>
      </c>
      <c r="M30" s="110"/>
      <c r="N30" s="78"/>
      <c r="O30" s="78"/>
      <c r="P30" s="78"/>
      <c r="Q30" s="78"/>
      <c r="R30" s="78"/>
      <c r="S30" s="78"/>
      <c r="T30" s="78"/>
      <c r="U30" s="78"/>
      <c r="V30" s="78"/>
      <c r="W30" s="78"/>
    </row>
    <row r="31" spans="1:24" s="71" customFormat="1" ht="10.5" customHeight="1" thickBot="1">
      <c r="A31" s="107"/>
      <c r="B31" s="78"/>
      <c r="C31" s="78"/>
      <c r="D31" s="106"/>
      <c r="E31" s="107"/>
      <c r="F31" s="102"/>
      <c r="G31" s="78"/>
      <c r="H31" s="78"/>
      <c r="I31" s="188"/>
      <c r="J31" s="190"/>
      <c r="K31" s="168">
        <v>10</v>
      </c>
      <c r="M31" s="110"/>
      <c r="N31" s="78"/>
      <c r="O31" s="78"/>
      <c r="P31" s="78"/>
      <c r="Q31" s="78"/>
      <c r="R31" s="78"/>
      <c r="S31" s="78"/>
      <c r="T31" s="78"/>
      <c r="U31" s="78"/>
      <c r="V31" s="78"/>
      <c r="W31" s="78"/>
    </row>
    <row r="32" spans="1:24" s="71" customFormat="1" ht="10.5" customHeight="1">
      <c r="A32" s="195">
        <v>2</v>
      </c>
      <c r="B32" s="162"/>
      <c r="C32" s="163"/>
      <c r="D32" s="106"/>
      <c r="E32" s="187">
        <v>9</v>
      </c>
      <c r="F32" s="189" t="s">
        <v>80</v>
      </c>
      <c r="G32" s="63">
        <v>5</v>
      </c>
      <c r="H32" s="78"/>
      <c r="I32" s="108"/>
      <c r="J32" s="113"/>
      <c r="K32" s="105"/>
      <c r="M32" s="110"/>
      <c r="N32" s="78"/>
      <c r="O32" s="78"/>
      <c r="P32" s="78"/>
      <c r="Q32" s="78"/>
      <c r="R32" s="78"/>
      <c r="S32" s="78"/>
      <c r="T32" s="78"/>
      <c r="U32" s="78"/>
      <c r="V32" s="78"/>
      <c r="W32" s="78"/>
    </row>
    <row r="33" spans="1:26" s="71" customFormat="1" ht="10.5" customHeight="1" thickBot="1">
      <c r="A33" s="196"/>
      <c r="B33" s="164"/>
      <c r="C33" s="165"/>
      <c r="D33" s="106"/>
      <c r="E33" s="188"/>
      <c r="F33" s="190"/>
      <c r="G33" s="63">
        <v>2</v>
      </c>
      <c r="H33" s="78"/>
      <c r="I33" s="108"/>
      <c r="J33" s="113"/>
      <c r="K33" s="105"/>
      <c r="M33" s="110"/>
      <c r="N33" s="78"/>
      <c r="O33" s="78"/>
      <c r="P33" s="78"/>
      <c r="Q33" s="78"/>
      <c r="R33" s="78"/>
      <c r="S33" s="78"/>
      <c r="T33" s="78"/>
      <c r="U33" s="78"/>
      <c r="V33" s="78"/>
      <c r="W33" s="78"/>
    </row>
    <row r="34" spans="1:26" s="71" customFormat="1" ht="10.5" customHeight="1" thickBot="1">
      <c r="A34" s="105"/>
      <c r="B34" s="105"/>
      <c r="C34" s="105"/>
      <c r="D34" s="106"/>
      <c r="E34" s="107"/>
      <c r="F34" s="102"/>
      <c r="G34" s="78"/>
      <c r="H34" s="78"/>
      <c r="I34" s="108"/>
      <c r="J34" s="113"/>
      <c r="K34" s="105"/>
      <c r="M34" s="110"/>
      <c r="N34" s="78"/>
      <c r="O34" s="78"/>
      <c r="P34" s="78"/>
      <c r="Q34" s="78"/>
      <c r="R34" s="78"/>
      <c r="S34" s="78"/>
      <c r="T34" s="78"/>
      <c r="U34" s="78"/>
      <c r="V34" s="78"/>
      <c r="W34" s="78"/>
    </row>
    <row r="35" spans="1:26" s="71" customFormat="1" ht="10.5" customHeight="1" thickBot="1">
      <c r="B35" s="78"/>
      <c r="C35" s="78"/>
      <c r="D35" s="129"/>
      <c r="E35" s="130"/>
      <c r="F35" s="131"/>
      <c r="G35" s="132"/>
      <c r="H35" s="132"/>
      <c r="I35" s="132"/>
      <c r="J35" s="132"/>
      <c r="K35" s="132"/>
      <c r="L35" s="132"/>
      <c r="M35" s="132"/>
      <c r="N35" s="132"/>
      <c r="O35" s="132"/>
      <c r="P35" s="133"/>
      <c r="Q35" s="118"/>
      <c r="R35" s="118"/>
      <c r="S35" s="118"/>
      <c r="T35" s="118"/>
      <c r="U35" s="119"/>
      <c r="V35" s="105"/>
      <c r="W35" s="105"/>
    </row>
    <row r="36" spans="1:26" s="71" customFormat="1" ht="12" customHeight="1" thickBot="1">
      <c r="B36" s="78"/>
      <c r="C36" s="78"/>
      <c r="D36" s="134"/>
      <c r="E36" s="197" t="s">
        <v>41</v>
      </c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9"/>
      <c r="S36" s="122"/>
      <c r="T36" s="105"/>
      <c r="U36" s="160"/>
      <c r="V36" s="105"/>
      <c r="W36" s="105"/>
    </row>
    <row r="37" spans="1:26" s="71" customFormat="1" ht="11.25" customHeight="1">
      <c r="B37" s="78"/>
      <c r="C37" s="78"/>
      <c r="D37" s="134"/>
      <c r="E37" s="200" t="s">
        <v>39</v>
      </c>
      <c r="F37" s="201"/>
      <c r="G37" s="201"/>
      <c r="H37" s="201"/>
      <c r="I37" s="201"/>
      <c r="J37" s="202"/>
      <c r="K37" s="124"/>
      <c r="L37" s="122"/>
      <c r="M37" s="200" t="s">
        <v>40</v>
      </c>
      <c r="N37" s="201"/>
      <c r="O37" s="201"/>
      <c r="P37" s="201"/>
      <c r="Q37" s="201"/>
      <c r="R37" s="202"/>
      <c r="S37" s="122"/>
      <c r="T37" s="105"/>
      <c r="U37" s="160"/>
      <c r="V37" s="105"/>
      <c r="W37" s="105"/>
      <c r="X37" s="105"/>
      <c r="Y37" s="105"/>
      <c r="Z37" s="105"/>
    </row>
    <row r="38" spans="1:26" s="71" customFormat="1" ht="11.25" customHeight="1" thickBot="1">
      <c r="B38" s="78"/>
      <c r="C38" s="78"/>
      <c r="D38" s="134"/>
      <c r="E38" s="203"/>
      <c r="F38" s="204"/>
      <c r="G38" s="204"/>
      <c r="H38" s="204"/>
      <c r="I38" s="204"/>
      <c r="J38" s="205"/>
      <c r="K38" s="124"/>
      <c r="L38" s="122"/>
      <c r="M38" s="203"/>
      <c r="N38" s="204"/>
      <c r="O38" s="204"/>
      <c r="P38" s="204"/>
      <c r="Q38" s="204"/>
      <c r="R38" s="205"/>
      <c r="S38" s="121"/>
      <c r="T38" s="105"/>
      <c r="U38" s="160"/>
      <c r="V38" s="105"/>
      <c r="W38" s="105"/>
      <c r="X38" s="105"/>
      <c r="Y38" s="105"/>
      <c r="Z38" s="105"/>
    </row>
    <row r="39" spans="1:26" s="71" customFormat="1" ht="10.5" customHeight="1">
      <c r="B39" s="78"/>
      <c r="C39" s="78"/>
      <c r="D39" s="134"/>
      <c r="E39" s="121"/>
      <c r="F39" s="121"/>
      <c r="G39" s="121"/>
      <c r="H39" s="121"/>
      <c r="I39" s="121"/>
      <c r="J39" s="121"/>
      <c r="K39" s="121"/>
      <c r="L39" s="122"/>
      <c r="M39" s="121"/>
      <c r="N39" s="121"/>
      <c r="O39" s="121"/>
      <c r="P39" s="121"/>
      <c r="Q39" s="121"/>
      <c r="R39" s="121"/>
      <c r="S39" s="121"/>
      <c r="T39" s="105"/>
      <c r="U39" s="160"/>
      <c r="V39" s="105"/>
      <c r="W39" s="105"/>
      <c r="X39" s="105"/>
      <c r="Y39" s="105"/>
      <c r="Z39" s="105"/>
    </row>
    <row r="40" spans="1:26" ht="10.5" customHeight="1">
      <c r="B40" s="3"/>
      <c r="C40" s="3"/>
      <c r="D40" s="137"/>
      <c r="E40" s="187"/>
      <c r="F40" s="189"/>
      <c r="G40" s="166"/>
      <c r="H40" s="122"/>
      <c r="I40" s="122"/>
      <c r="J40" s="122"/>
      <c r="K40" s="122"/>
      <c r="L40" s="122"/>
      <c r="M40" s="187">
        <v>8</v>
      </c>
      <c r="N40" s="189" t="s">
        <v>79</v>
      </c>
      <c r="O40" s="166">
        <v>0</v>
      </c>
      <c r="P40" s="122"/>
      <c r="Q40" s="122"/>
      <c r="R40" s="122"/>
      <c r="S40" s="123"/>
      <c r="T40" s="3"/>
      <c r="U40" s="147"/>
    </row>
    <row r="41" spans="1:26" ht="10.5" customHeight="1">
      <c r="B41" s="3"/>
      <c r="C41" s="3"/>
      <c r="D41" s="137"/>
      <c r="E41" s="188"/>
      <c r="F41" s="190"/>
      <c r="G41" s="166"/>
      <c r="H41" s="122"/>
      <c r="I41" s="187">
        <v>3</v>
      </c>
      <c r="J41" s="189" t="s">
        <v>74</v>
      </c>
      <c r="K41" s="166">
        <v>4</v>
      </c>
      <c r="L41" s="122"/>
      <c r="M41" s="188"/>
      <c r="N41" s="190"/>
      <c r="O41" s="166">
        <v>0</v>
      </c>
      <c r="P41" s="122"/>
      <c r="Q41" s="187">
        <f>IF(O40="","",IF(O40&lt;2,M43,M40))</f>
        <v>7</v>
      </c>
      <c r="R41" s="189" t="str">
        <f>IF(O40="","",IF(O40&lt;2,N43,N40))</f>
        <v>Rasmus Tõnismäe, Leo</v>
      </c>
      <c r="S41" s="166">
        <v>5</v>
      </c>
      <c r="T41" s="3"/>
      <c r="U41" s="147"/>
    </row>
    <row r="42" spans="1:26" ht="10.5" customHeight="1">
      <c r="B42" s="3"/>
      <c r="C42" s="3"/>
      <c r="D42" s="137"/>
      <c r="E42" s="122"/>
      <c r="F42" s="122"/>
      <c r="G42" s="139"/>
      <c r="H42" s="122"/>
      <c r="I42" s="188"/>
      <c r="J42" s="190"/>
      <c r="K42" s="166">
        <v>13</v>
      </c>
      <c r="L42" s="122"/>
      <c r="M42" s="122"/>
      <c r="N42" s="122"/>
      <c r="O42" s="139"/>
      <c r="P42" s="122"/>
      <c r="Q42" s="188"/>
      <c r="R42" s="190"/>
      <c r="S42" s="166">
        <v>4</v>
      </c>
      <c r="T42" s="3"/>
      <c r="U42" s="147"/>
    </row>
    <row r="43" spans="1:26" ht="10.5" customHeight="1">
      <c r="B43" s="3"/>
      <c r="C43" s="3"/>
      <c r="D43" s="137"/>
      <c r="E43" s="187"/>
      <c r="F43" s="189"/>
      <c r="G43" s="166"/>
      <c r="H43" s="122"/>
      <c r="I43" s="3"/>
      <c r="J43" s="3"/>
      <c r="K43" s="139"/>
      <c r="L43" s="122"/>
      <c r="M43" s="187">
        <v>7</v>
      </c>
      <c r="N43" s="189" t="s">
        <v>78</v>
      </c>
      <c r="O43" s="166">
        <v>5</v>
      </c>
      <c r="P43" s="139"/>
      <c r="Q43" s="3"/>
      <c r="R43" s="3"/>
      <c r="S43" s="139"/>
      <c r="T43" s="84"/>
      <c r="U43" s="161"/>
      <c r="V43" s="84"/>
      <c r="W43" s="84"/>
    </row>
    <row r="44" spans="1:26" ht="10.5" customHeight="1">
      <c r="B44" s="3"/>
      <c r="C44" s="3"/>
      <c r="D44" s="137"/>
      <c r="E44" s="188"/>
      <c r="F44" s="190"/>
      <c r="G44" s="166"/>
      <c r="H44" s="139"/>
      <c r="I44" s="187">
        <v>2</v>
      </c>
      <c r="J44" s="189" t="s">
        <v>48</v>
      </c>
      <c r="K44" s="166">
        <v>1</v>
      </c>
      <c r="L44" s="122"/>
      <c r="M44" s="188"/>
      <c r="N44" s="190"/>
      <c r="O44" s="166">
        <v>6</v>
      </c>
      <c r="P44" s="139"/>
      <c r="Q44" s="187">
        <v>5</v>
      </c>
      <c r="R44" s="189" t="s">
        <v>76</v>
      </c>
      <c r="S44" s="166">
        <v>0</v>
      </c>
      <c r="T44" s="84"/>
      <c r="U44" s="161"/>
      <c r="V44" s="84"/>
      <c r="W44" s="84"/>
    </row>
    <row r="45" spans="1:26" ht="13.5" customHeight="1">
      <c r="B45" s="3"/>
      <c r="C45" s="3"/>
      <c r="D45" s="137"/>
      <c r="E45" s="18"/>
      <c r="F45" s="19"/>
      <c r="G45" s="117"/>
      <c r="H45" s="3"/>
      <c r="I45" s="188"/>
      <c r="J45" s="190"/>
      <c r="K45" s="166">
        <v>3</v>
      </c>
      <c r="L45" s="3"/>
      <c r="M45" s="12"/>
      <c r="N45" s="16"/>
      <c r="O45" s="16"/>
      <c r="P45" s="12"/>
      <c r="Q45" s="188"/>
      <c r="R45" s="190"/>
      <c r="S45" s="166">
        <v>0</v>
      </c>
      <c r="T45" s="83"/>
      <c r="U45" s="147"/>
      <c r="V45" s="84"/>
      <c r="W45" s="84"/>
      <c r="X45" s="84"/>
      <c r="Y45" s="84"/>
      <c r="Z45" s="84"/>
    </row>
    <row r="46" spans="1:26" ht="13.5" customHeight="1" thickBot="1">
      <c r="B46" s="3"/>
      <c r="C46" s="3"/>
      <c r="D46" s="137"/>
      <c r="E46" s="122"/>
      <c r="F46" s="122"/>
      <c r="G46" s="117"/>
      <c r="H46" s="3"/>
      <c r="I46" s="3"/>
      <c r="J46" s="11"/>
      <c r="K46" s="3"/>
      <c r="L46" s="3"/>
      <c r="M46" s="122"/>
      <c r="N46" s="122"/>
      <c r="O46" s="16"/>
      <c r="P46" s="3"/>
      <c r="Q46" s="3"/>
      <c r="R46" s="3"/>
      <c r="S46" s="3"/>
      <c r="T46" s="83"/>
      <c r="U46" s="147"/>
      <c r="V46" s="84"/>
      <c r="W46" s="84"/>
      <c r="X46" s="84"/>
      <c r="Y46" s="84"/>
      <c r="Z46" s="84"/>
    </row>
    <row r="47" spans="1:26" ht="13.5" customHeight="1">
      <c r="D47" s="137"/>
      <c r="E47" s="191" t="s">
        <v>44</v>
      </c>
      <c r="F47" s="192"/>
      <c r="G47" s="117"/>
      <c r="H47" s="3"/>
      <c r="I47" s="187">
        <f>IF(K41="","",IF(K41&lt;2,I44,I41))</f>
        <v>3</v>
      </c>
      <c r="J47" s="332" t="str">
        <f>IF(K41="","",IF(K41&lt;2,J44,J41))</f>
        <v>Stanislav Jeremkins, Daugmale</v>
      </c>
      <c r="K47" s="3"/>
      <c r="L47" s="3"/>
      <c r="M47" s="191" t="s">
        <v>44</v>
      </c>
      <c r="N47" s="192"/>
      <c r="O47" s="16"/>
      <c r="P47" s="3"/>
      <c r="Q47" s="187">
        <f>IF(S41="","",IF(S41&lt;2,Q44,Q41))</f>
        <v>7</v>
      </c>
      <c r="R47" s="189" t="str">
        <f>IF(S41="","",IF(S41&lt;2,R44,R41))</f>
        <v>Rasmus Tõnismäe, Leo</v>
      </c>
      <c r="S47" s="3"/>
      <c r="T47" s="83"/>
      <c r="U47" s="147"/>
      <c r="V47" s="84"/>
      <c r="W47" s="84"/>
      <c r="X47" s="84"/>
      <c r="Y47" s="84"/>
      <c r="Z47" s="84"/>
    </row>
    <row r="48" spans="1:26" ht="12.75" customHeight="1" thickBot="1">
      <c r="D48" s="137"/>
      <c r="E48" s="193"/>
      <c r="F48" s="194"/>
      <c r="G48" s="3"/>
      <c r="H48" s="3"/>
      <c r="I48" s="188"/>
      <c r="J48" s="333"/>
      <c r="K48" s="3"/>
      <c r="L48" s="3"/>
      <c r="M48" s="193"/>
      <c r="N48" s="194"/>
      <c r="O48" s="16"/>
      <c r="P48" s="3"/>
      <c r="Q48" s="188"/>
      <c r="R48" s="190"/>
      <c r="S48" s="3"/>
      <c r="T48" s="3"/>
      <c r="U48" s="147"/>
    </row>
    <row r="49" spans="3:27" ht="16.5" customHeight="1" thickBot="1">
      <c r="D49" s="140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25"/>
    </row>
    <row r="50" spans="3:27" ht="12.75">
      <c r="E50" s="1"/>
      <c r="F50" s="1"/>
    </row>
    <row r="51" spans="3:27" ht="12.75" customHeight="1"/>
    <row r="52" spans="3:27">
      <c r="E52" s="185" t="str">
        <f>E1</f>
        <v>40. JAAN JAAGO MÄLESTUSVÕISTLUSED KREEKA-ROOMA JA  NAISTEMAADLUSES</v>
      </c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</row>
    <row r="53" spans="3:27">
      <c r="E53" s="185" t="str">
        <f>E2</f>
        <v>Luunja</v>
      </c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</row>
    <row r="54" spans="3:27">
      <c r="E54" s="186" t="str">
        <f>E3</f>
        <v>25.03.2017</v>
      </c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</row>
    <row r="55" spans="3:27" ht="12.75" customHeight="1">
      <c r="E55" s="13"/>
      <c r="F55" s="14"/>
      <c r="G55" s="3"/>
    </row>
    <row r="56" spans="3:27" ht="12" customHeight="1">
      <c r="E56" s="180" t="s">
        <v>43</v>
      </c>
      <c r="F56" s="180"/>
      <c r="G56" s="6"/>
      <c r="H56" s="6"/>
      <c r="I56" s="4"/>
      <c r="J56" s="145"/>
      <c r="K56" s="184" t="s">
        <v>166</v>
      </c>
      <c r="L56" s="181"/>
      <c r="M56" s="181"/>
      <c r="N56" s="181"/>
      <c r="O56" s="181"/>
      <c r="P56" s="181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3:27" ht="12" customHeight="1">
      <c r="E57" s="180"/>
      <c r="F57" s="180"/>
      <c r="G57" s="182" t="str">
        <f>V6</f>
        <v>32kg</v>
      </c>
      <c r="H57" s="182"/>
      <c r="I57" s="183" t="s">
        <v>7</v>
      </c>
      <c r="J57" s="183"/>
      <c r="K57" s="181"/>
      <c r="L57" s="181"/>
      <c r="M57" s="181"/>
      <c r="N57" s="181"/>
      <c r="O57" s="181"/>
      <c r="P57" s="181"/>
      <c r="R57" s="4"/>
      <c r="Y57" s="3"/>
      <c r="Z57" s="3"/>
      <c r="AA57" s="3"/>
    </row>
    <row r="58" spans="3:27" ht="20.25" customHeight="1" thickBot="1">
      <c r="E58" s="7"/>
      <c r="F58" s="7"/>
      <c r="G58" s="12"/>
      <c r="H58" s="12"/>
      <c r="I58" s="128"/>
      <c r="J58" s="128"/>
      <c r="K58" s="10"/>
      <c r="M58" s="10"/>
      <c r="Y58" s="3"/>
      <c r="Z58" s="3"/>
      <c r="AA58" s="3"/>
    </row>
    <row r="59" spans="3:27" ht="12.75" customHeight="1">
      <c r="C59" s="172"/>
      <c r="D59" s="173"/>
      <c r="E59" s="178">
        <f>I41</f>
        <v>3</v>
      </c>
      <c r="F59" s="321" t="str">
        <f>J41</f>
        <v>Stanislav Jeremkins, Daugmale</v>
      </c>
      <c r="G59" s="148"/>
      <c r="H59" s="17"/>
      <c r="I59" s="17"/>
      <c r="J59" s="149"/>
      <c r="K59" s="149"/>
      <c r="L59" s="114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26"/>
      <c r="Y59" s="3"/>
      <c r="Z59" s="3"/>
      <c r="AA59" s="3"/>
    </row>
    <row r="60" spans="3:27" ht="12.75" customHeight="1" thickBot="1">
      <c r="C60" s="174"/>
      <c r="D60" s="175"/>
      <c r="E60" s="179"/>
      <c r="F60" s="322"/>
      <c r="G60" s="153"/>
      <c r="H60" s="2"/>
      <c r="I60" s="2"/>
      <c r="J60" s="141"/>
      <c r="K60" s="141"/>
      <c r="L60" s="120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46"/>
      <c r="Y60" s="3"/>
      <c r="Z60" s="3"/>
      <c r="AA60" s="3"/>
    </row>
    <row r="61" spans="3:27" ht="12.75" customHeight="1">
      <c r="C61" s="174"/>
      <c r="D61" s="175"/>
      <c r="E61" s="187">
        <v>7</v>
      </c>
      <c r="F61" s="189" t="s">
        <v>78</v>
      </c>
      <c r="G61" s="150"/>
      <c r="H61" s="3"/>
      <c r="I61" s="3"/>
      <c r="J61" s="18"/>
      <c r="K61" s="18"/>
      <c r="L61" s="1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82"/>
      <c r="Y61" s="3"/>
      <c r="Z61" s="3"/>
      <c r="AA61" s="3"/>
    </row>
    <row r="62" spans="3:27" ht="12.75" customHeight="1" thickBot="1">
      <c r="C62" s="176"/>
      <c r="D62" s="177"/>
      <c r="E62" s="188"/>
      <c r="F62" s="190"/>
      <c r="G62" s="151"/>
      <c r="H62" s="5"/>
      <c r="I62" s="5"/>
      <c r="J62" s="152"/>
      <c r="K62" s="152"/>
      <c r="L62" s="11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127"/>
      <c r="Y62" s="3"/>
      <c r="Z62" s="3"/>
      <c r="AA62" s="3"/>
    </row>
    <row r="63" spans="3:27" ht="12.75" customHeight="1">
      <c r="C63" s="3"/>
      <c r="D63" s="3"/>
      <c r="E63" s="116"/>
      <c r="F63" s="102"/>
      <c r="G63" s="19"/>
      <c r="H63" s="3"/>
      <c r="I63" s="3"/>
      <c r="J63" s="18"/>
      <c r="K63" s="18"/>
      <c r="L63" s="1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5" spans="3:27">
      <c r="E65" s="185" t="str">
        <f>E1</f>
        <v>40. JAAN JAAGO MÄLESTUSVÕISTLUSED KREEKA-ROOMA JA  NAISTEMAADLUSES</v>
      </c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</row>
    <row r="66" spans="3:27">
      <c r="E66" s="185" t="str">
        <f>E2</f>
        <v>Luunja</v>
      </c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</row>
    <row r="67" spans="3:27">
      <c r="E67" s="186" t="str">
        <f>E3</f>
        <v>25.03.2017</v>
      </c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</row>
    <row r="68" spans="3:27" ht="12.75" customHeight="1">
      <c r="E68" s="13"/>
      <c r="F68" s="14"/>
      <c r="G68" s="3"/>
    </row>
    <row r="69" spans="3:27" ht="12" customHeight="1">
      <c r="E69" s="180" t="s">
        <v>43</v>
      </c>
      <c r="F69" s="180"/>
      <c r="G69" s="6"/>
      <c r="H69" s="6"/>
      <c r="I69" s="4"/>
      <c r="J69" s="145"/>
      <c r="K69" s="181" t="str">
        <f>Q5</f>
        <v>Finale 1.-2.                            Finaal 1.-2.</v>
      </c>
      <c r="L69" s="181"/>
      <c r="M69" s="181"/>
      <c r="N69" s="181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3:27" ht="12" customHeight="1">
      <c r="E70" s="180"/>
      <c r="F70" s="180"/>
      <c r="G70" s="182" t="str">
        <f>V6</f>
        <v>32kg</v>
      </c>
      <c r="H70" s="182"/>
      <c r="I70" s="183" t="s">
        <v>7</v>
      </c>
      <c r="J70" s="183"/>
      <c r="K70" s="181"/>
      <c r="L70" s="181"/>
      <c r="M70" s="181"/>
      <c r="N70" s="181"/>
      <c r="O70" s="155"/>
      <c r="P70" s="155"/>
      <c r="R70" s="4"/>
      <c r="Y70" s="3"/>
      <c r="Z70" s="3"/>
      <c r="AA70" s="3"/>
    </row>
    <row r="71" spans="3:27" ht="20.25" customHeight="1" thickBot="1">
      <c r="E71" s="7"/>
      <c r="F71" s="7"/>
      <c r="G71" s="12"/>
      <c r="H71" s="12"/>
      <c r="I71" s="128"/>
      <c r="J71" s="128"/>
      <c r="K71" s="10"/>
      <c r="M71" s="10"/>
      <c r="Y71" s="3"/>
      <c r="Z71" s="3"/>
      <c r="AA71" s="3"/>
    </row>
    <row r="72" spans="3:27" ht="12.75" customHeight="1">
      <c r="C72" s="172"/>
      <c r="D72" s="173"/>
      <c r="E72" s="178">
        <f>Q12</f>
        <v>4</v>
      </c>
      <c r="F72" s="224" t="str">
        <f>R12</f>
        <v>Maksims Milus, Liepaja</v>
      </c>
      <c r="G72" s="148"/>
      <c r="H72" s="17"/>
      <c r="I72" s="17"/>
      <c r="J72" s="149"/>
      <c r="K72" s="149"/>
      <c r="L72" s="114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26"/>
      <c r="Y72" s="3"/>
      <c r="Z72" s="3"/>
      <c r="AA72" s="3"/>
    </row>
    <row r="73" spans="3:27" ht="12.75" customHeight="1" thickBot="1">
      <c r="C73" s="174"/>
      <c r="D73" s="175"/>
      <c r="E73" s="179"/>
      <c r="F73" s="225"/>
      <c r="G73" s="153"/>
      <c r="H73" s="2"/>
      <c r="I73" s="2"/>
      <c r="J73" s="141"/>
      <c r="K73" s="141"/>
      <c r="L73" s="120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46"/>
      <c r="Y73" s="3"/>
      <c r="Z73" s="3"/>
      <c r="AA73" s="3"/>
    </row>
    <row r="74" spans="3:27" ht="12.75" customHeight="1">
      <c r="C74" s="174"/>
      <c r="D74" s="175"/>
      <c r="E74" s="178">
        <f>Q24</f>
        <v>9</v>
      </c>
      <c r="F74" s="224" t="str">
        <f>R24</f>
        <v>Rayan Arnek, Korrus 3</v>
      </c>
      <c r="G74" s="150"/>
      <c r="H74" s="3"/>
      <c r="I74" s="3"/>
      <c r="J74" s="18"/>
      <c r="K74" s="18"/>
      <c r="L74" s="1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82"/>
      <c r="Y74" s="3"/>
      <c r="Z74" s="3"/>
      <c r="AA74" s="3"/>
    </row>
    <row r="75" spans="3:27" ht="12.75" customHeight="1" thickBot="1">
      <c r="C75" s="176"/>
      <c r="D75" s="177"/>
      <c r="E75" s="179"/>
      <c r="F75" s="225"/>
      <c r="G75" s="151"/>
      <c r="H75" s="5"/>
      <c r="I75" s="5"/>
      <c r="J75" s="152"/>
      <c r="K75" s="152"/>
      <c r="L75" s="11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127"/>
      <c r="Y75" s="3"/>
      <c r="Z75" s="3"/>
      <c r="AA75" s="3"/>
    </row>
  </sheetData>
  <mergeCells count="117">
    <mergeCell ref="C72:D75"/>
    <mergeCell ref="E72:E73"/>
    <mergeCell ref="F72:F73"/>
    <mergeCell ref="E74:E75"/>
    <mergeCell ref="F74:F75"/>
    <mergeCell ref="E65:Z65"/>
    <mergeCell ref="E66:Z66"/>
    <mergeCell ref="E67:Z67"/>
    <mergeCell ref="E69:F70"/>
    <mergeCell ref="K69:N70"/>
    <mergeCell ref="G70:H70"/>
    <mergeCell ref="I70:J70"/>
    <mergeCell ref="E56:F57"/>
    <mergeCell ref="K56:P57"/>
    <mergeCell ref="G57:H57"/>
    <mergeCell ref="I57:J57"/>
    <mergeCell ref="C59:D62"/>
    <mergeCell ref="E59:E60"/>
    <mergeCell ref="F59:F60"/>
    <mergeCell ref="E61:E62"/>
    <mergeCell ref="F61:F62"/>
    <mergeCell ref="E52:Z52"/>
    <mergeCell ref="E53:Z53"/>
    <mergeCell ref="E54:Z54"/>
    <mergeCell ref="J47:J48"/>
    <mergeCell ref="M47:N48"/>
    <mergeCell ref="Q47:Q48"/>
    <mergeCell ref="R47:R48"/>
    <mergeCell ref="Q41:Q42"/>
    <mergeCell ref="R41:R42"/>
    <mergeCell ref="E43:E44"/>
    <mergeCell ref="F43:F44"/>
    <mergeCell ref="M43:M44"/>
    <mergeCell ref="N43:N44"/>
    <mergeCell ref="I44:I45"/>
    <mergeCell ref="J44:J45"/>
    <mergeCell ref="Q44:Q45"/>
    <mergeCell ref="R44:R45"/>
    <mergeCell ref="E40:E41"/>
    <mergeCell ref="F40:F41"/>
    <mergeCell ref="M40:M41"/>
    <mergeCell ref="N40:N41"/>
    <mergeCell ref="I41:I42"/>
    <mergeCell ref="J41:J42"/>
    <mergeCell ref="J30:J31"/>
    <mergeCell ref="A32:A33"/>
    <mergeCell ref="E32:E33"/>
    <mergeCell ref="F32:F33"/>
    <mergeCell ref="E36:R36"/>
    <mergeCell ref="E37:J38"/>
    <mergeCell ref="M37:R38"/>
    <mergeCell ref="A26:A27"/>
    <mergeCell ref="E26:E27"/>
    <mergeCell ref="F26:F27"/>
    <mergeCell ref="I26:I27"/>
    <mergeCell ref="J26:J27"/>
    <mergeCell ref="M28:M29"/>
    <mergeCell ref="A29:A30"/>
    <mergeCell ref="E29:E30"/>
    <mergeCell ref="F29:F30"/>
    <mergeCell ref="I30:I31"/>
    <mergeCell ref="A23:A24"/>
    <mergeCell ref="E23:E24"/>
    <mergeCell ref="F23:F24"/>
    <mergeCell ref="I23:I24"/>
    <mergeCell ref="J23:J24"/>
    <mergeCell ref="Q24:Q25"/>
    <mergeCell ref="A17:A18"/>
    <mergeCell ref="E17:E18"/>
    <mergeCell ref="J17:J18"/>
    <mergeCell ref="U18:U19"/>
    <mergeCell ref="V18:V19"/>
    <mergeCell ref="A20:A21"/>
    <mergeCell ref="E20:E21"/>
    <mergeCell ref="F20:F21"/>
    <mergeCell ref="I20:I21"/>
    <mergeCell ref="J20:J21"/>
    <mergeCell ref="A14:A15"/>
    <mergeCell ref="E14:E15"/>
    <mergeCell ref="F14:F15"/>
    <mergeCell ref="I14:I15"/>
    <mergeCell ref="J14:J15"/>
    <mergeCell ref="N15:N16"/>
    <mergeCell ref="M9:M10"/>
    <mergeCell ref="N9:N10"/>
    <mergeCell ref="A11:A12"/>
    <mergeCell ref="E11:E12"/>
    <mergeCell ref="Q12:Q13"/>
    <mergeCell ref="R12:R13"/>
    <mergeCell ref="A5:C6"/>
    <mergeCell ref="E5:G6"/>
    <mergeCell ref="I5:K6"/>
    <mergeCell ref="M5:O6"/>
    <mergeCell ref="Q5:S6"/>
    <mergeCell ref="A8:A9"/>
    <mergeCell ref="E8:E9"/>
    <mergeCell ref="F8:F9"/>
    <mergeCell ref="I8:I9"/>
    <mergeCell ref="J8:J9"/>
    <mergeCell ref="E1:Z1"/>
    <mergeCell ref="E2:Z2"/>
    <mergeCell ref="E3:Z3"/>
    <mergeCell ref="V4:V5"/>
    <mergeCell ref="V6:W7"/>
    <mergeCell ref="X6:Y7"/>
    <mergeCell ref="F11:F12"/>
    <mergeCell ref="I11:I12"/>
    <mergeCell ref="J11:J12"/>
    <mergeCell ref="M15:M16"/>
    <mergeCell ref="F17:F18"/>
    <mergeCell ref="I17:I18"/>
    <mergeCell ref="M21:M22"/>
    <mergeCell ref="N21:N22"/>
    <mergeCell ref="R24:R25"/>
    <mergeCell ref="N28:N29"/>
    <mergeCell ref="E47:F48"/>
    <mergeCell ref="I47:I48"/>
  </mergeCells>
  <pageMargins left="0.24" right="0.16" top="0.28000000000000003" bottom="0.2" header="0.2" footer="0.2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G196"/>
  <sheetViews>
    <sheetView workbookViewId="0">
      <selection activeCell="G34" sqref="G34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9.140625" style="29"/>
    <col min="6" max="6" width="3.42578125" style="30" customWidth="1"/>
    <col min="7" max="7" width="3.42578125" style="31" customWidth="1"/>
    <col min="8" max="8" width="3.42578125" style="30" customWidth="1"/>
    <col min="9" max="9" width="3.42578125" style="31" customWidth="1"/>
    <col min="10" max="10" width="4.28515625" style="30" customWidth="1"/>
    <col min="11" max="11" width="3.42578125" style="31" customWidth="1"/>
    <col min="12" max="12" width="3.42578125" style="30" customWidth="1"/>
    <col min="13" max="13" width="3.42578125" style="31" customWidth="1"/>
    <col min="14" max="14" width="3.42578125" style="30" customWidth="1"/>
    <col min="15" max="15" width="3.42578125" style="31" customWidth="1"/>
    <col min="16" max="16" width="3.42578125" style="30" customWidth="1"/>
    <col min="17" max="17" width="3.42578125" style="31" customWidth="1"/>
    <col min="18" max="18" width="4.5703125" customWidth="1"/>
    <col min="19" max="19" width="3.85546875" customWidth="1"/>
    <col min="20" max="20" width="3.42578125" style="30" customWidth="1"/>
    <col min="21" max="21" width="3.42578125" style="31" customWidth="1"/>
    <col min="22" max="22" width="3.42578125" style="30" customWidth="1"/>
    <col min="23" max="23" width="4" style="31" customWidth="1"/>
    <col min="24" max="24" width="3.42578125" style="30" customWidth="1"/>
    <col min="25" max="25" width="3.42578125" style="31" customWidth="1"/>
    <col min="26" max="26" width="5.7109375" style="30" customWidth="1"/>
    <col min="27" max="27" width="9.7109375" style="31" customWidth="1"/>
    <col min="28" max="28" width="3.42578125" style="30" customWidth="1"/>
    <col min="29" max="29" width="3.42578125" style="31" customWidth="1"/>
    <col min="30" max="30" width="3.42578125" style="30" customWidth="1"/>
    <col min="31" max="31" width="2.7109375" style="31" customWidth="1"/>
    <col min="32" max="32" width="4.5703125" customWidth="1"/>
    <col min="33" max="33" width="8" customWidth="1"/>
  </cols>
  <sheetData>
    <row r="1" spans="2:33" ht="12.75">
      <c r="B1" s="289" t="str">
        <f>Tiitelleht!A2</f>
        <v>40. JAAN JAAGO MÄLESTUSVÕISTLUSED KREEKA-ROOMA JA  NAISTEMAADLUSES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2"/>
      <c r="AG1" s="22"/>
    </row>
    <row r="2" spans="2:33" ht="12.75">
      <c r="B2" s="289" t="str">
        <f>Tiitelleht!A6</f>
        <v>Luunja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3"/>
      <c r="AG2" s="23"/>
    </row>
    <row r="3" spans="2:33" s="24" customFormat="1" ht="15" customHeight="1">
      <c r="B3" s="290" t="str">
        <f>Tiitelleht!A10</f>
        <v>25.03.2017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3"/>
      <c r="AG3" s="23"/>
    </row>
    <row r="4" spans="2:33" s="24" customFormat="1" ht="2.25" customHeight="1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2:33" s="24" customFormat="1" ht="15" customHeight="1">
      <c r="B5" s="25"/>
      <c r="C5" s="26" t="s">
        <v>14</v>
      </c>
      <c r="D5" s="27">
        <v>35</v>
      </c>
      <c r="E5" s="28" t="s">
        <v>7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2:33" ht="3.75" customHeight="1" thickBot="1"/>
    <row r="7" spans="2:33" ht="14.25" customHeight="1">
      <c r="B7" s="266" t="s">
        <v>15</v>
      </c>
      <c r="C7" s="269" t="s">
        <v>16</v>
      </c>
      <c r="D7" s="272" t="s">
        <v>17</v>
      </c>
      <c r="E7" s="275" t="s">
        <v>18</v>
      </c>
      <c r="F7" s="291" t="s">
        <v>19</v>
      </c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32" t="s">
        <v>20</v>
      </c>
      <c r="AA7" s="259" t="s">
        <v>21</v>
      </c>
    </row>
    <row r="8" spans="2:33" ht="14.25" customHeight="1">
      <c r="B8" s="267"/>
      <c r="C8" s="270"/>
      <c r="D8" s="273"/>
      <c r="E8" s="276"/>
      <c r="F8" s="229" t="s">
        <v>22</v>
      </c>
      <c r="G8" s="230"/>
      <c r="H8" s="230"/>
      <c r="I8" s="262"/>
      <c r="J8" s="229" t="s">
        <v>23</v>
      </c>
      <c r="K8" s="230"/>
      <c r="L8" s="230"/>
      <c r="M8" s="262"/>
      <c r="N8" s="229" t="s">
        <v>24</v>
      </c>
      <c r="O8" s="230"/>
      <c r="P8" s="230"/>
      <c r="Q8" s="263"/>
      <c r="R8" s="229" t="s">
        <v>25</v>
      </c>
      <c r="S8" s="230"/>
      <c r="T8" s="230"/>
      <c r="U8" s="262"/>
      <c r="V8" s="229" t="s">
        <v>26</v>
      </c>
      <c r="W8" s="230"/>
      <c r="X8" s="230"/>
      <c r="Y8" s="263"/>
      <c r="Z8" s="36" t="s">
        <v>4</v>
      </c>
      <c r="AA8" s="260"/>
      <c r="AB8"/>
      <c r="AC8"/>
      <c r="AD8"/>
      <c r="AE8"/>
    </row>
    <row r="9" spans="2:33" ht="27" thickBot="1">
      <c r="B9" s="268"/>
      <c r="C9" s="271"/>
      <c r="D9" s="274"/>
      <c r="E9" s="277"/>
      <c r="F9" s="37"/>
      <c r="G9" s="38"/>
      <c r="H9" s="39" t="s">
        <v>27</v>
      </c>
      <c r="I9" s="39" t="s">
        <v>28</v>
      </c>
      <c r="J9" s="37"/>
      <c r="K9" s="38"/>
      <c r="L9" s="39" t="s">
        <v>27</v>
      </c>
      <c r="M9" s="39" t="s">
        <v>28</v>
      </c>
      <c r="N9" s="37"/>
      <c r="O9" s="38"/>
      <c r="P9" s="39" t="s">
        <v>27</v>
      </c>
      <c r="Q9" s="40" t="s">
        <v>28</v>
      </c>
      <c r="R9" s="37"/>
      <c r="S9" s="38"/>
      <c r="T9" s="39" t="s">
        <v>27</v>
      </c>
      <c r="U9" s="39" t="s">
        <v>28</v>
      </c>
      <c r="V9" s="37"/>
      <c r="W9" s="38"/>
      <c r="X9" s="39" t="s">
        <v>27</v>
      </c>
      <c r="Y9" s="40" t="s">
        <v>28</v>
      </c>
      <c r="Z9" s="41" t="s">
        <v>5</v>
      </c>
      <c r="AA9" s="261"/>
      <c r="AB9"/>
      <c r="AC9"/>
      <c r="AD9"/>
      <c r="AE9"/>
    </row>
    <row r="10" spans="2:33" ht="9.75" customHeight="1" thickBot="1">
      <c r="B10" s="42"/>
      <c r="C10" s="43" t="s">
        <v>29</v>
      </c>
      <c r="D10" s="44"/>
      <c r="E10" s="45"/>
      <c r="F10" s="46"/>
      <c r="G10" s="47"/>
      <c r="H10" s="48"/>
      <c r="I10" s="48"/>
      <c r="J10" s="46"/>
      <c r="K10" s="47"/>
      <c r="L10" s="48"/>
      <c r="M10" s="48"/>
      <c r="N10" s="46"/>
      <c r="O10" s="47"/>
      <c r="P10" s="48"/>
      <c r="Q10" s="48"/>
      <c r="R10" s="46"/>
      <c r="S10" s="47"/>
      <c r="T10" s="48"/>
      <c r="U10" s="48"/>
      <c r="V10" s="46"/>
      <c r="W10" s="47"/>
      <c r="X10" s="48"/>
      <c r="Y10" s="48"/>
      <c r="Z10" s="49"/>
      <c r="AA10" s="50"/>
      <c r="AB10"/>
      <c r="AC10"/>
      <c r="AD10"/>
      <c r="AE10"/>
    </row>
    <row r="11" spans="2:33" s="51" customFormat="1" ht="11.25" customHeight="1">
      <c r="B11" s="244">
        <v>1</v>
      </c>
      <c r="C11" s="246" t="s">
        <v>81</v>
      </c>
      <c r="D11" s="247"/>
      <c r="E11" s="248"/>
      <c r="F11" s="240">
        <v>2</v>
      </c>
      <c r="G11" s="52">
        <v>0</v>
      </c>
      <c r="H11" s="53"/>
      <c r="I11" s="283"/>
      <c r="J11" s="240">
        <v>5</v>
      </c>
      <c r="K11" s="52">
        <v>0</v>
      </c>
      <c r="L11" s="53"/>
      <c r="M11" s="283"/>
      <c r="N11" s="257">
        <v>4</v>
      </c>
      <c r="O11" s="54">
        <v>0</v>
      </c>
      <c r="P11" s="55"/>
      <c r="Q11" s="288"/>
      <c r="R11" s="240">
        <v>3</v>
      </c>
      <c r="S11" s="52">
        <v>0</v>
      </c>
      <c r="T11" s="53"/>
      <c r="U11" s="283"/>
      <c r="V11" s="257" t="s">
        <v>30</v>
      </c>
      <c r="W11" s="285"/>
      <c r="X11" s="285"/>
      <c r="Y11" s="286"/>
      <c r="Z11" s="56">
        <f>G11+K11+O11+S11</f>
        <v>0</v>
      </c>
      <c r="AA11" s="235">
        <v>5</v>
      </c>
      <c r="AB11"/>
      <c r="AC11"/>
    </row>
    <row r="12" spans="2:33" s="51" customFormat="1" ht="11.25" customHeight="1" thickBot="1">
      <c r="B12" s="244"/>
      <c r="C12" s="249"/>
      <c r="D12" s="250"/>
      <c r="E12" s="251"/>
      <c r="F12" s="241"/>
      <c r="G12" s="57">
        <v>0</v>
      </c>
      <c r="H12" s="58"/>
      <c r="I12" s="284"/>
      <c r="J12" s="241"/>
      <c r="K12" s="57">
        <v>0</v>
      </c>
      <c r="L12" s="58"/>
      <c r="M12" s="284"/>
      <c r="N12" s="241"/>
      <c r="O12" s="57">
        <v>0</v>
      </c>
      <c r="P12" s="58"/>
      <c r="Q12" s="284"/>
      <c r="R12" s="241"/>
      <c r="S12" s="57">
        <v>0</v>
      </c>
      <c r="T12" s="58"/>
      <c r="U12" s="284"/>
      <c r="V12" s="241"/>
      <c r="W12" s="255"/>
      <c r="X12" s="255"/>
      <c r="Y12" s="287"/>
      <c r="Z12" s="56">
        <f>G12+K12+O12+S12</f>
        <v>0</v>
      </c>
      <c r="AA12" s="236"/>
      <c r="AB12"/>
      <c r="AC12"/>
    </row>
    <row r="13" spans="2:33" s="51" customFormat="1" ht="11.25" customHeight="1">
      <c r="B13" s="256">
        <v>2</v>
      </c>
      <c r="C13" s="246" t="s">
        <v>165</v>
      </c>
      <c r="D13" s="247"/>
      <c r="E13" s="248"/>
      <c r="F13" s="257">
        <v>1</v>
      </c>
      <c r="G13" s="54">
        <v>4</v>
      </c>
      <c r="H13" s="55"/>
      <c r="I13" s="288"/>
      <c r="J13" s="240">
        <v>3</v>
      </c>
      <c r="K13" s="52">
        <v>4</v>
      </c>
      <c r="L13" s="53"/>
      <c r="M13" s="283"/>
      <c r="N13" s="240">
        <v>5</v>
      </c>
      <c r="O13" s="52">
        <v>0</v>
      </c>
      <c r="P13" s="53"/>
      <c r="Q13" s="283"/>
      <c r="R13" s="257" t="s">
        <v>30</v>
      </c>
      <c r="S13" s="285"/>
      <c r="T13" s="285"/>
      <c r="U13" s="286"/>
      <c r="V13" s="240">
        <v>4</v>
      </c>
      <c r="W13" s="52">
        <v>0</v>
      </c>
      <c r="X13" s="53"/>
      <c r="Y13" s="283"/>
      <c r="Z13" s="56">
        <f>G13+K13+O13+W13</f>
        <v>8</v>
      </c>
      <c r="AA13" s="235">
        <v>3</v>
      </c>
      <c r="AB13"/>
      <c r="AC13"/>
    </row>
    <row r="14" spans="2:33" s="51" customFormat="1" ht="11.25" customHeight="1" thickBot="1">
      <c r="B14" s="245"/>
      <c r="C14" s="249"/>
      <c r="D14" s="250"/>
      <c r="E14" s="251"/>
      <c r="F14" s="241"/>
      <c r="G14" s="57">
        <v>8</v>
      </c>
      <c r="H14" s="58"/>
      <c r="I14" s="284"/>
      <c r="J14" s="241"/>
      <c r="K14" s="57">
        <v>4</v>
      </c>
      <c r="L14" s="58" t="s">
        <v>167</v>
      </c>
      <c r="M14" s="284"/>
      <c r="N14" s="241"/>
      <c r="O14" s="57">
        <v>0</v>
      </c>
      <c r="P14" s="58"/>
      <c r="Q14" s="284"/>
      <c r="R14" s="241"/>
      <c r="S14" s="255"/>
      <c r="T14" s="255"/>
      <c r="U14" s="287"/>
      <c r="V14" s="241"/>
      <c r="W14" s="57">
        <v>0</v>
      </c>
      <c r="X14" s="58"/>
      <c r="Y14" s="284"/>
      <c r="Z14" s="56">
        <f>G14+K14+O14+W14</f>
        <v>12</v>
      </c>
      <c r="AA14" s="236"/>
      <c r="AB14"/>
      <c r="AC14"/>
    </row>
    <row r="15" spans="2:33" s="51" customFormat="1" ht="11.25" customHeight="1">
      <c r="B15" s="244">
        <v>3</v>
      </c>
      <c r="C15" s="246" t="s">
        <v>85</v>
      </c>
      <c r="D15" s="247"/>
      <c r="E15" s="248"/>
      <c r="F15" s="240">
        <v>4</v>
      </c>
      <c r="G15" s="52">
        <v>0</v>
      </c>
      <c r="H15" s="53"/>
      <c r="I15" s="283"/>
      <c r="J15" s="254">
        <v>2</v>
      </c>
      <c r="K15" s="52">
        <v>0</v>
      </c>
      <c r="L15" s="53"/>
      <c r="M15" s="283"/>
      <c r="N15" s="257" t="s">
        <v>30</v>
      </c>
      <c r="O15" s="285"/>
      <c r="P15" s="285"/>
      <c r="Q15" s="286"/>
      <c r="R15" s="254">
        <v>1</v>
      </c>
      <c r="S15" s="52">
        <v>4</v>
      </c>
      <c r="T15" s="53"/>
      <c r="U15" s="283"/>
      <c r="V15" s="240">
        <v>5</v>
      </c>
      <c r="W15" s="52">
        <v>0</v>
      </c>
      <c r="X15" s="53"/>
      <c r="Y15" s="283"/>
      <c r="Z15" s="56">
        <f>G15+K15+S15+W15</f>
        <v>4</v>
      </c>
      <c r="AA15" s="235">
        <v>4</v>
      </c>
      <c r="AB15"/>
      <c r="AC15"/>
    </row>
    <row r="16" spans="2:33" s="51" customFormat="1" ht="11.25" customHeight="1" thickBot="1">
      <c r="B16" s="245"/>
      <c r="C16" s="249"/>
      <c r="D16" s="250"/>
      <c r="E16" s="251"/>
      <c r="F16" s="241"/>
      <c r="G16" s="57">
        <v>0</v>
      </c>
      <c r="H16" s="58"/>
      <c r="I16" s="284"/>
      <c r="J16" s="255"/>
      <c r="K16" s="57">
        <v>0</v>
      </c>
      <c r="L16" s="58"/>
      <c r="M16" s="284"/>
      <c r="N16" s="241"/>
      <c r="O16" s="255"/>
      <c r="P16" s="255"/>
      <c r="Q16" s="287"/>
      <c r="R16" s="255"/>
      <c r="S16" s="57">
        <v>10</v>
      </c>
      <c r="T16" s="58"/>
      <c r="U16" s="284"/>
      <c r="V16" s="241"/>
      <c r="W16" s="57">
        <v>0</v>
      </c>
      <c r="X16" s="58"/>
      <c r="Y16" s="284"/>
      <c r="Z16" s="56">
        <f>G16+K16+S16+W16</f>
        <v>10</v>
      </c>
      <c r="AA16" s="236"/>
      <c r="AB16"/>
      <c r="AC16"/>
    </row>
    <row r="17" spans="2:31" s="51" customFormat="1" ht="11.25" customHeight="1">
      <c r="B17" s="244">
        <v>4</v>
      </c>
      <c r="C17" s="246" t="s">
        <v>86</v>
      </c>
      <c r="D17" s="247"/>
      <c r="E17" s="248"/>
      <c r="F17" s="240">
        <v>3</v>
      </c>
      <c r="G17" s="52">
        <v>4</v>
      </c>
      <c r="H17" s="53"/>
      <c r="I17" s="283"/>
      <c r="J17" s="257" t="s">
        <v>30</v>
      </c>
      <c r="K17" s="285"/>
      <c r="L17" s="285"/>
      <c r="M17" s="286"/>
      <c r="N17" s="240">
        <v>1</v>
      </c>
      <c r="O17" s="52">
        <v>4</v>
      </c>
      <c r="P17" s="53"/>
      <c r="Q17" s="283"/>
      <c r="R17" s="254">
        <v>5</v>
      </c>
      <c r="S17" s="52">
        <v>1</v>
      </c>
      <c r="T17" s="53"/>
      <c r="U17" s="283"/>
      <c r="V17" s="240">
        <v>2</v>
      </c>
      <c r="W17" s="52">
        <v>4</v>
      </c>
      <c r="X17" s="53"/>
      <c r="Y17" s="283"/>
      <c r="Z17" s="56">
        <f>G17+O17+S17+W17</f>
        <v>13</v>
      </c>
      <c r="AA17" s="235">
        <v>2</v>
      </c>
      <c r="AB17"/>
      <c r="AC17"/>
    </row>
    <row r="18" spans="2:31" s="51" customFormat="1" ht="11.25" customHeight="1" thickBot="1">
      <c r="B18" s="245"/>
      <c r="C18" s="249"/>
      <c r="D18" s="250"/>
      <c r="E18" s="251"/>
      <c r="F18" s="241"/>
      <c r="G18" s="57">
        <v>8</v>
      </c>
      <c r="H18" s="58"/>
      <c r="I18" s="284"/>
      <c r="J18" s="241"/>
      <c r="K18" s="255"/>
      <c r="L18" s="255"/>
      <c r="M18" s="287"/>
      <c r="N18" s="241"/>
      <c r="O18" s="57">
        <v>4</v>
      </c>
      <c r="P18" s="58" t="s">
        <v>167</v>
      </c>
      <c r="Q18" s="284"/>
      <c r="R18" s="255"/>
      <c r="S18" s="57">
        <v>10</v>
      </c>
      <c r="T18" s="58"/>
      <c r="U18" s="284"/>
      <c r="V18" s="241"/>
      <c r="W18" s="57">
        <v>8</v>
      </c>
      <c r="X18" s="58" t="s">
        <v>167</v>
      </c>
      <c r="Y18" s="284"/>
      <c r="Z18" s="56">
        <f>G18+O18+S18+W18</f>
        <v>30</v>
      </c>
      <c r="AA18" s="236"/>
      <c r="AB18"/>
      <c r="AC18"/>
    </row>
    <row r="19" spans="2:31" s="51" customFormat="1" ht="11.25" customHeight="1">
      <c r="B19" s="244">
        <v>5</v>
      </c>
      <c r="C19" s="246" t="s">
        <v>87</v>
      </c>
      <c r="D19" s="247"/>
      <c r="E19" s="248"/>
      <c r="F19" s="257" t="s">
        <v>30</v>
      </c>
      <c r="G19" s="285"/>
      <c r="H19" s="285"/>
      <c r="I19" s="286"/>
      <c r="J19" s="254">
        <v>1</v>
      </c>
      <c r="K19" s="52">
        <v>4</v>
      </c>
      <c r="L19" s="53"/>
      <c r="M19" s="283"/>
      <c r="N19" s="240">
        <v>2</v>
      </c>
      <c r="O19" s="52">
        <v>4</v>
      </c>
      <c r="P19" s="53"/>
      <c r="Q19" s="283"/>
      <c r="R19" s="254">
        <v>4</v>
      </c>
      <c r="S19" s="52">
        <v>3</v>
      </c>
      <c r="T19" s="53"/>
      <c r="U19" s="283"/>
      <c r="V19" s="240">
        <v>3</v>
      </c>
      <c r="W19" s="52">
        <v>4</v>
      </c>
      <c r="X19" s="53"/>
      <c r="Y19" s="283"/>
      <c r="Z19" s="56">
        <f>K19+O19+S19+W19</f>
        <v>15</v>
      </c>
      <c r="AA19" s="235">
        <v>1</v>
      </c>
      <c r="AB19"/>
      <c r="AC19"/>
    </row>
    <row r="20" spans="2:31" s="51" customFormat="1" ht="11.25" customHeight="1" thickBot="1">
      <c r="B20" s="245"/>
      <c r="C20" s="249"/>
      <c r="D20" s="250"/>
      <c r="E20" s="251"/>
      <c r="F20" s="241"/>
      <c r="G20" s="255"/>
      <c r="H20" s="255"/>
      <c r="I20" s="287"/>
      <c r="J20" s="255"/>
      <c r="K20" s="57">
        <v>8</v>
      </c>
      <c r="L20" s="58"/>
      <c r="M20" s="284"/>
      <c r="N20" s="241"/>
      <c r="O20" s="57">
        <v>10</v>
      </c>
      <c r="P20" s="58"/>
      <c r="Q20" s="284"/>
      <c r="R20" s="255"/>
      <c r="S20" s="57">
        <v>10</v>
      </c>
      <c r="T20" s="58"/>
      <c r="U20" s="284"/>
      <c r="V20" s="241"/>
      <c r="W20" s="57">
        <v>9</v>
      </c>
      <c r="X20" s="58"/>
      <c r="Y20" s="284"/>
      <c r="Z20" s="56">
        <f>K20+O20+S20+W20</f>
        <v>37</v>
      </c>
      <c r="AA20" s="236"/>
      <c r="AB20" s="30"/>
      <c r="AC20" s="31"/>
      <c r="AD20"/>
      <c r="AE20"/>
    </row>
    <row r="21" spans="2:31" ht="11.25" customHeight="1">
      <c r="C21" s="3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AD21"/>
      <c r="AE21"/>
    </row>
    <row r="22" spans="2:31" ht="14.25" customHeight="1">
      <c r="C22" s="60" t="s">
        <v>31</v>
      </c>
      <c r="D22" s="237" t="str">
        <f>Tiitelleht!A14</f>
        <v>Vello Aava</v>
      </c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9"/>
      <c r="AD22"/>
      <c r="AE22"/>
    </row>
    <row r="23" spans="2:31" ht="15" customHeight="1">
      <c r="C23" s="60" t="s">
        <v>32</v>
      </c>
      <c r="D23" s="237" t="str">
        <f>Tiitelleht!A18</f>
        <v>Simmo Säärits</v>
      </c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9"/>
      <c r="AD23"/>
      <c r="AE23"/>
    </row>
    <row r="24" spans="2:31">
      <c r="AD24"/>
      <c r="AE24"/>
    </row>
    <row r="25" spans="2:31">
      <c r="AD25"/>
      <c r="AE25"/>
    </row>
    <row r="26" spans="2:31">
      <c r="AD26"/>
      <c r="AE26"/>
    </row>
    <row r="38" spans="2:31" ht="44.25" customHeight="1"/>
    <row r="39" spans="2:31">
      <c r="B39" s="61" t="str">
        <f>B1</f>
        <v>40. JAAN JAAGO MÄLESTUSVÕISTLUSED KREEKA-ROOMA JA  NAISTEMAADLUSES</v>
      </c>
    </row>
    <row r="40" spans="2:31">
      <c r="B40" s="62" t="str">
        <f>B2</f>
        <v>Luunja</v>
      </c>
    </row>
    <row r="41" spans="2:31">
      <c r="B41" s="62" t="str">
        <f>B3</f>
        <v>25.03.2017</v>
      </c>
    </row>
    <row r="42" spans="2:31">
      <c r="B42" s="62"/>
    </row>
    <row r="43" spans="2:31" ht="15">
      <c r="C43" s="26" t="s">
        <v>14</v>
      </c>
      <c r="D43" s="63">
        <f>D5</f>
        <v>35</v>
      </c>
      <c r="E43" s="64" t="s">
        <v>7</v>
      </c>
      <c r="G43" s="231" t="s">
        <v>13</v>
      </c>
      <c r="H43" s="232"/>
      <c r="I43" s="232"/>
      <c r="J43" s="232"/>
      <c r="K43" s="232"/>
      <c r="L43" s="232"/>
      <c r="M43" s="232"/>
      <c r="N43" s="232"/>
      <c r="O43" s="233"/>
    </row>
    <row r="44" spans="2:31">
      <c r="C44" s="234"/>
      <c r="D44" s="234"/>
      <c r="E44" s="234"/>
    </row>
    <row r="45" spans="2:31" ht="15.75">
      <c r="B45" s="66">
        <f>B11</f>
        <v>1</v>
      </c>
      <c r="C45" s="226" t="str">
        <f>C11</f>
        <v>Jaan Armi, Tartu valla SK</v>
      </c>
      <c r="D45" s="227"/>
      <c r="E45" s="228"/>
      <c r="F45" s="229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62"/>
      <c r="Y45" s="229"/>
      <c r="Z45" s="230"/>
      <c r="AA45" s="262"/>
      <c r="AB45" s="281"/>
      <c r="AC45" s="282"/>
      <c r="AD45" s="69"/>
      <c r="AE45"/>
    </row>
    <row r="46" spans="2:31" ht="15.75">
      <c r="B46" s="70">
        <f>B13</f>
        <v>2</v>
      </c>
      <c r="C46" s="226" t="str">
        <f>C13</f>
        <v>Reno-Rene Padar, Jaan</v>
      </c>
      <c r="D46" s="227"/>
      <c r="E46" s="228"/>
      <c r="F46" s="229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62"/>
      <c r="Y46" s="229"/>
      <c r="Z46" s="230"/>
      <c r="AA46" s="262"/>
      <c r="AB46" s="281"/>
      <c r="AC46" s="282"/>
      <c r="AD46" s="69"/>
      <c r="AE46"/>
    </row>
    <row r="47" spans="2:31">
      <c r="B47" s="71"/>
      <c r="C47" s="169"/>
      <c r="D47" s="169"/>
      <c r="E47" s="169"/>
      <c r="S47" s="30"/>
      <c r="T47" s="31"/>
      <c r="U47" s="30"/>
      <c r="V47" s="31"/>
      <c r="W47" s="30"/>
      <c r="X47" s="31"/>
      <c r="Y47" s="30"/>
      <c r="Z47" s="31"/>
      <c r="AA47" s="30"/>
      <c r="AB47" s="31"/>
      <c r="AC47"/>
      <c r="AD47"/>
      <c r="AE47"/>
    </row>
    <row r="48" spans="2:31" ht="15.75">
      <c r="B48" s="66">
        <f>B15</f>
        <v>3</v>
      </c>
      <c r="C48" s="226" t="str">
        <f>C15</f>
        <v>Madis Armi, Tartu valla SK</v>
      </c>
      <c r="D48" s="227"/>
      <c r="E48" s="228"/>
      <c r="F48" s="229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62"/>
      <c r="Y48" s="229"/>
      <c r="Z48" s="230"/>
      <c r="AA48" s="262"/>
      <c r="AB48" s="281"/>
      <c r="AC48" s="282"/>
      <c r="AD48" s="69"/>
      <c r="AE48"/>
    </row>
    <row r="49" spans="2:31" ht="15.75">
      <c r="B49" s="70">
        <f>B17</f>
        <v>4</v>
      </c>
      <c r="C49" s="226" t="str">
        <f>C17</f>
        <v>Sander Tagu, Leo</v>
      </c>
      <c r="D49" s="227"/>
      <c r="E49" s="228"/>
      <c r="F49" s="229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62"/>
      <c r="Y49" s="229"/>
      <c r="Z49" s="230"/>
      <c r="AA49" s="262"/>
      <c r="AB49" s="281"/>
      <c r="AC49" s="282"/>
      <c r="AD49" s="69"/>
      <c r="AE49"/>
    </row>
    <row r="50" spans="2:31">
      <c r="C50" s="170"/>
      <c r="D50" s="170"/>
      <c r="E50" s="171"/>
    </row>
    <row r="51" spans="2:31">
      <c r="B51" s="60">
        <v>5</v>
      </c>
      <c r="C51" s="226" t="str">
        <f>C19</f>
        <v>Kaspars Bondarenko, Liepaja</v>
      </c>
      <c r="D51" s="227"/>
      <c r="E51" s="228"/>
      <c r="G51" s="31" t="s">
        <v>34</v>
      </c>
    </row>
    <row r="76" spans="2:15">
      <c r="B76" s="61" t="str">
        <f>B1</f>
        <v>40. JAAN JAAGO MÄLESTUSVÕISTLUSED KREEKA-ROOMA JA  NAISTEMAADLUSES</v>
      </c>
    </row>
    <row r="77" spans="2:15">
      <c r="B77" s="62" t="str">
        <f>B2</f>
        <v>Luunja</v>
      </c>
    </row>
    <row r="78" spans="2:15">
      <c r="B78" s="62" t="str">
        <f>B3</f>
        <v>25.03.2017</v>
      </c>
    </row>
    <row r="79" spans="2:15">
      <c r="B79" s="62"/>
    </row>
    <row r="80" spans="2:15" ht="15">
      <c r="C80" s="26" t="s">
        <v>14</v>
      </c>
      <c r="D80" s="63">
        <f>D5</f>
        <v>35</v>
      </c>
      <c r="E80" s="64" t="s">
        <v>7</v>
      </c>
      <c r="G80" s="231" t="s">
        <v>12</v>
      </c>
      <c r="H80" s="232"/>
      <c r="I80" s="232"/>
      <c r="J80" s="232"/>
      <c r="K80" s="232"/>
      <c r="L80" s="232"/>
      <c r="M80" s="232"/>
      <c r="N80" s="232"/>
      <c r="O80" s="233"/>
    </row>
    <row r="81" spans="2:31">
      <c r="C81" s="234"/>
      <c r="D81" s="234"/>
      <c r="E81" s="234"/>
    </row>
    <row r="82" spans="2:31" ht="15.75">
      <c r="B82" s="66">
        <f>B19</f>
        <v>5</v>
      </c>
      <c r="C82" s="226" t="str">
        <f>C19</f>
        <v>Kaspars Bondarenko, Liepaja</v>
      </c>
      <c r="D82" s="227"/>
      <c r="E82" s="228"/>
      <c r="F82" s="229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62"/>
      <c r="Y82" s="229"/>
      <c r="Z82" s="230"/>
      <c r="AA82" s="262"/>
      <c r="AB82" s="281"/>
      <c r="AC82" s="282"/>
      <c r="AD82" s="69"/>
      <c r="AE82"/>
    </row>
    <row r="83" spans="2:31" ht="15.75">
      <c r="B83" s="70">
        <f>B11</f>
        <v>1</v>
      </c>
      <c r="C83" s="226" t="str">
        <f>C11</f>
        <v>Jaan Armi, Tartu valla SK</v>
      </c>
      <c r="D83" s="227"/>
      <c r="E83" s="228"/>
      <c r="F83" s="229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62"/>
      <c r="Y83" s="229"/>
      <c r="Z83" s="230"/>
      <c r="AA83" s="262"/>
      <c r="AB83" s="281"/>
      <c r="AC83" s="282"/>
      <c r="AD83" s="69"/>
      <c r="AE83"/>
    </row>
    <row r="84" spans="2:31">
      <c r="B84" s="71"/>
      <c r="C84" s="169"/>
      <c r="D84" s="169"/>
      <c r="E84" s="169"/>
      <c r="T84" s="31"/>
      <c r="U84" s="30"/>
      <c r="V84" s="31"/>
      <c r="W84" s="30"/>
      <c r="X84" s="31"/>
      <c r="Y84" s="30"/>
      <c r="Z84" s="31"/>
      <c r="AA84" s="30"/>
      <c r="AB84" s="31"/>
      <c r="AC84"/>
      <c r="AD84"/>
      <c r="AE84"/>
    </row>
    <row r="85" spans="2:31" ht="15.75">
      <c r="B85" s="66">
        <f>B46</f>
        <v>2</v>
      </c>
      <c r="C85" s="226" t="str">
        <f>C46</f>
        <v>Reno-Rene Padar, Jaan</v>
      </c>
      <c r="D85" s="227"/>
      <c r="E85" s="228"/>
      <c r="F85" s="229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62"/>
      <c r="Y85" s="229"/>
      <c r="Z85" s="230"/>
      <c r="AA85" s="262"/>
      <c r="AB85" s="281"/>
      <c r="AC85" s="282"/>
      <c r="AD85" s="69"/>
      <c r="AE85"/>
    </row>
    <row r="86" spans="2:31" ht="15.75">
      <c r="B86" s="70">
        <f>B48</f>
        <v>3</v>
      </c>
      <c r="C86" s="226" t="str">
        <f>C48</f>
        <v>Madis Armi, Tartu valla SK</v>
      </c>
      <c r="D86" s="227"/>
      <c r="E86" s="228"/>
      <c r="F86" s="229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62"/>
      <c r="Y86" s="229"/>
      <c r="Z86" s="230"/>
      <c r="AA86" s="262"/>
      <c r="AB86" s="281"/>
      <c r="AC86" s="282"/>
      <c r="AD86" s="69"/>
      <c r="AE86"/>
    </row>
    <row r="87" spans="2:31">
      <c r="C87" s="170"/>
      <c r="D87" s="170"/>
      <c r="E87" s="171"/>
    </row>
    <row r="88" spans="2:31">
      <c r="B88" s="60">
        <v>4</v>
      </c>
      <c r="C88" s="226" t="str">
        <f>C17</f>
        <v>Sander Tagu, Leo</v>
      </c>
      <c r="D88" s="227"/>
      <c r="E88" s="228"/>
      <c r="G88" s="31" t="s">
        <v>34</v>
      </c>
    </row>
    <row r="110" spans="2:2" ht="18.75" customHeight="1"/>
    <row r="111" spans="2:2">
      <c r="B111" s="61" t="str">
        <f>B1</f>
        <v>40. JAAN JAAGO MÄLESTUSVÕISTLUSED KREEKA-ROOMA JA  NAISTEMAADLUSES</v>
      </c>
    </row>
    <row r="112" spans="2:2">
      <c r="B112" s="62" t="str">
        <f>B2</f>
        <v>Luunja</v>
      </c>
    </row>
    <row r="113" spans="2:31">
      <c r="B113" s="62" t="str">
        <f>B3</f>
        <v>25.03.2017</v>
      </c>
    </row>
    <row r="114" spans="2:31">
      <c r="B114" s="62"/>
    </row>
    <row r="115" spans="2:31" ht="15">
      <c r="C115" s="26" t="s">
        <v>14</v>
      </c>
      <c r="D115" s="63">
        <f>D5</f>
        <v>35</v>
      </c>
      <c r="E115" s="64" t="s">
        <v>7</v>
      </c>
      <c r="G115" s="231" t="s">
        <v>9</v>
      </c>
      <c r="H115" s="232"/>
      <c r="I115" s="232"/>
      <c r="J115" s="232"/>
      <c r="K115" s="232"/>
      <c r="L115" s="232"/>
      <c r="M115" s="232"/>
      <c r="N115" s="232"/>
      <c r="O115" s="233"/>
    </row>
    <row r="116" spans="2:31">
      <c r="C116" s="234"/>
      <c r="D116" s="234"/>
      <c r="E116" s="234"/>
    </row>
    <row r="117" spans="2:31" ht="15.75">
      <c r="B117" s="66">
        <f>B49</f>
        <v>4</v>
      </c>
      <c r="C117" s="226" t="str">
        <f>C49</f>
        <v>Sander Tagu, Leo</v>
      </c>
      <c r="D117" s="227"/>
      <c r="E117" s="228"/>
      <c r="F117" s="229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  <c r="R117" s="230"/>
      <c r="S117" s="230"/>
      <c r="T117" s="230"/>
      <c r="U117" s="230"/>
      <c r="V117" s="230"/>
      <c r="W117" s="230"/>
      <c r="X117" s="262"/>
      <c r="Y117" s="229"/>
      <c r="Z117" s="230"/>
      <c r="AA117" s="262"/>
      <c r="AB117" s="281"/>
      <c r="AC117" s="282"/>
      <c r="AD117" s="69"/>
      <c r="AE117"/>
    </row>
    <row r="118" spans="2:31" ht="15.75">
      <c r="B118" s="70">
        <f>B83</f>
        <v>1</v>
      </c>
      <c r="C118" s="226" t="str">
        <f>C83</f>
        <v>Jaan Armi, Tartu valla SK</v>
      </c>
      <c r="D118" s="227"/>
      <c r="E118" s="228"/>
      <c r="F118" s="229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  <c r="S118" s="230"/>
      <c r="T118" s="230"/>
      <c r="U118" s="230"/>
      <c r="V118" s="230"/>
      <c r="W118" s="230"/>
      <c r="X118" s="262"/>
      <c r="Y118" s="229"/>
      <c r="Z118" s="230"/>
      <c r="AA118" s="262"/>
      <c r="AB118" s="281"/>
      <c r="AC118" s="282"/>
      <c r="AD118" s="69"/>
      <c r="AE118"/>
    </row>
    <row r="119" spans="2:31">
      <c r="B119" s="71"/>
      <c r="C119" s="169"/>
      <c r="D119" s="169"/>
      <c r="E119" s="169"/>
      <c r="T119" s="31"/>
      <c r="U119" s="30"/>
      <c r="V119" s="31"/>
      <c r="W119" s="30"/>
      <c r="X119" s="31"/>
      <c r="Y119" s="30"/>
      <c r="Z119" s="31"/>
      <c r="AA119" s="30"/>
      <c r="AB119" s="31"/>
      <c r="AC119"/>
      <c r="AD119"/>
      <c r="AE119"/>
    </row>
    <row r="120" spans="2:31" ht="15.75">
      <c r="B120" s="66">
        <f>B85</f>
        <v>2</v>
      </c>
      <c r="C120" s="226" t="str">
        <f>C85</f>
        <v>Reno-Rene Padar, Jaan</v>
      </c>
      <c r="D120" s="227"/>
      <c r="E120" s="228"/>
      <c r="F120" s="229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  <c r="R120" s="230"/>
      <c r="S120" s="230"/>
      <c r="T120" s="230"/>
      <c r="U120" s="230"/>
      <c r="V120" s="230"/>
      <c r="W120" s="230"/>
      <c r="X120" s="262"/>
      <c r="Y120" s="229"/>
      <c r="Z120" s="230"/>
      <c r="AA120" s="262"/>
      <c r="AB120" s="281"/>
      <c r="AC120" s="282"/>
      <c r="AD120" s="69"/>
      <c r="AE120"/>
    </row>
    <row r="121" spans="2:31" ht="15.75">
      <c r="B121" s="70">
        <f>B82</f>
        <v>5</v>
      </c>
      <c r="C121" s="226" t="str">
        <f>C82</f>
        <v>Kaspars Bondarenko, Liepaja</v>
      </c>
      <c r="D121" s="227"/>
      <c r="E121" s="228"/>
      <c r="F121" s="229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  <c r="S121" s="230"/>
      <c r="T121" s="230"/>
      <c r="U121" s="230"/>
      <c r="V121" s="230"/>
      <c r="W121" s="230"/>
      <c r="X121" s="262"/>
      <c r="Y121" s="229"/>
      <c r="Z121" s="230"/>
      <c r="AA121" s="262"/>
      <c r="AB121" s="281"/>
      <c r="AC121" s="282"/>
      <c r="AD121" s="69"/>
      <c r="AE121"/>
    </row>
    <row r="122" spans="2:31">
      <c r="C122" s="170"/>
      <c r="D122" s="170"/>
      <c r="E122" s="171"/>
    </row>
    <row r="123" spans="2:31">
      <c r="B123" s="60">
        <v>3</v>
      </c>
      <c r="C123" s="226" t="str">
        <f>C15</f>
        <v>Madis Armi, Tartu valla SK</v>
      </c>
      <c r="D123" s="227"/>
      <c r="E123" s="228"/>
      <c r="G123" s="31" t="s">
        <v>34</v>
      </c>
    </row>
    <row r="146" spans="2:31" ht="18.75" customHeight="1"/>
    <row r="147" spans="2:31">
      <c r="B147" s="61" t="str">
        <f>B1</f>
        <v>40. JAAN JAAGO MÄLESTUSVÕISTLUSED KREEKA-ROOMA JA  NAISTEMAADLUSES</v>
      </c>
    </row>
    <row r="148" spans="2:31">
      <c r="B148" s="62" t="str">
        <f>B2</f>
        <v>Luunja</v>
      </c>
    </row>
    <row r="149" spans="2:31">
      <c r="B149" s="62" t="str">
        <f>B3</f>
        <v>25.03.2017</v>
      </c>
    </row>
    <row r="150" spans="2:31">
      <c r="B150" s="62"/>
    </row>
    <row r="151" spans="2:31" ht="15">
      <c r="C151" s="26" t="s">
        <v>14</v>
      </c>
      <c r="D151" s="63">
        <f>D115</f>
        <v>35</v>
      </c>
      <c r="E151" s="64" t="s">
        <v>7</v>
      </c>
      <c r="G151" s="231" t="s">
        <v>10</v>
      </c>
      <c r="H151" s="232"/>
      <c r="I151" s="232"/>
      <c r="J151" s="232"/>
      <c r="K151" s="232"/>
      <c r="L151" s="232"/>
      <c r="M151" s="232"/>
      <c r="N151" s="232"/>
      <c r="O151" s="233"/>
    </row>
    <row r="152" spans="2:31">
      <c r="C152" s="65"/>
      <c r="D152" s="65"/>
      <c r="E152" s="65"/>
    </row>
    <row r="153" spans="2:31" ht="15.75">
      <c r="B153" s="66">
        <f>B86</f>
        <v>3</v>
      </c>
      <c r="C153" s="226" t="str">
        <f>C86</f>
        <v>Madis Armi, Tartu valla SK</v>
      </c>
      <c r="D153" s="227"/>
      <c r="E153" s="228"/>
      <c r="F153" s="33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5"/>
      <c r="Y153" s="33"/>
      <c r="Z153" s="34"/>
      <c r="AA153" s="35"/>
      <c r="AB153" s="67"/>
      <c r="AC153" s="68"/>
      <c r="AD153" s="69"/>
      <c r="AE153"/>
    </row>
    <row r="154" spans="2:31" ht="15.75">
      <c r="B154" s="70">
        <f>B118</f>
        <v>1</v>
      </c>
      <c r="C154" s="226" t="str">
        <f>C118</f>
        <v>Jaan Armi, Tartu valla SK</v>
      </c>
      <c r="D154" s="227"/>
      <c r="E154" s="228"/>
      <c r="F154" s="33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5"/>
      <c r="Y154" s="33"/>
      <c r="Z154" s="34"/>
      <c r="AA154" s="35"/>
      <c r="AB154" s="67"/>
      <c r="AC154" s="68"/>
      <c r="AD154" s="69"/>
      <c r="AE154"/>
    </row>
    <row r="155" spans="2:31">
      <c r="B155" s="71"/>
      <c r="C155" s="169"/>
      <c r="D155" s="169"/>
      <c r="E155" s="169"/>
      <c r="S155" s="30"/>
      <c r="T155" s="31"/>
      <c r="U155" s="30"/>
      <c r="V155" s="31"/>
      <c r="W155" s="30"/>
      <c r="X155" s="31"/>
      <c r="Y155" s="30"/>
      <c r="Z155" s="31"/>
      <c r="AA155" s="30"/>
      <c r="AB155" s="31"/>
      <c r="AC155"/>
      <c r="AD155"/>
      <c r="AE155"/>
    </row>
    <row r="156" spans="2:31" ht="15.75">
      <c r="B156" s="66">
        <f>B117</f>
        <v>4</v>
      </c>
      <c r="C156" s="226" t="str">
        <f>C117</f>
        <v>Sander Tagu, Leo</v>
      </c>
      <c r="D156" s="227"/>
      <c r="E156" s="228"/>
      <c r="F156" s="33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5"/>
      <c r="Y156" s="33"/>
      <c r="Z156" s="34"/>
      <c r="AA156" s="35"/>
      <c r="AB156" s="67"/>
      <c r="AC156" s="68"/>
      <c r="AD156" s="69"/>
      <c r="AE156"/>
    </row>
    <row r="157" spans="2:31" ht="15.75">
      <c r="B157" s="70">
        <f>B121</f>
        <v>5</v>
      </c>
      <c r="C157" s="226" t="str">
        <f>C121</f>
        <v>Kaspars Bondarenko, Liepaja</v>
      </c>
      <c r="D157" s="227"/>
      <c r="E157" s="228"/>
      <c r="F157" s="33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5"/>
      <c r="Y157" s="33"/>
      <c r="Z157" s="34"/>
      <c r="AA157" s="35"/>
      <c r="AB157" s="67"/>
      <c r="AC157" s="68"/>
      <c r="AD157" s="69"/>
      <c r="AE157"/>
    </row>
    <row r="158" spans="2:31">
      <c r="C158" s="170"/>
      <c r="D158" s="170"/>
      <c r="E158" s="171"/>
    </row>
    <row r="159" spans="2:31">
      <c r="B159" s="60">
        <v>2</v>
      </c>
      <c r="C159" s="226" t="str">
        <f>C13</f>
        <v>Reno-Rene Padar, Jaan</v>
      </c>
      <c r="D159" s="227"/>
      <c r="E159" s="228"/>
      <c r="G159" s="31" t="s">
        <v>34</v>
      </c>
    </row>
    <row r="183" spans="2:31" ht="15" customHeight="1"/>
    <row r="184" spans="2:31">
      <c r="B184" s="61" t="str">
        <f>B1</f>
        <v>40. JAAN JAAGO MÄLESTUSVÕISTLUSED KREEKA-ROOMA JA  NAISTEMAADLUSES</v>
      </c>
    </row>
    <row r="185" spans="2:31">
      <c r="B185" s="62" t="str">
        <f>B2</f>
        <v>Luunja</v>
      </c>
    </row>
    <row r="186" spans="2:31">
      <c r="B186" s="62" t="str">
        <f>B3</f>
        <v>25.03.2017</v>
      </c>
    </row>
    <row r="187" spans="2:31">
      <c r="B187" s="62"/>
    </row>
    <row r="188" spans="2:31" ht="15">
      <c r="C188" s="26" t="s">
        <v>14</v>
      </c>
      <c r="D188" s="63">
        <f>D5</f>
        <v>35</v>
      </c>
      <c r="E188" s="64" t="s">
        <v>7</v>
      </c>
      <c r="G188" s="231" t="s">
        <v>11</v>
      </c>
      <c r="H188" s="232"/>
      <c r="I188" s="232"/>
      <c r="J188" s="232"/>
      <c r="K188" s="232"/>
      <c r="L188" s="232"/>
      <c r="M188" s="232"/>
      <c r="N188" s="232"/>
      <c r="O188" s="233"/>
    </row>
    <row r="189" spans="2:31">
      <c r="C189" s="65"/>
      <c r="D189" s="65"/>
      <c r="E189" s="65"/>
    </row>
    <row r="190" spans="2:31" ht="15.75">
      <c r="B190" s="66">
        <f>B120</f>
        <v>2</v>
      </c>
      <c r="C190" s="226" t="str">
        <f>C120</f>
        <v>Reno-Rene Padar, Jaan</v>
      </c>
      <c r="D190" s="227"/>
      <c r="E190" s="228"/>
      <c r="F190" s="33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5"/>
      <c r="Y190" s="33"/>
      <c r="Z190" s="34"/>
      <c r="AA190" s="35"/>
      <c r="AB190" s="67"/>
      <c r="AC190" s="68"/>
      <c r="AD190" s="69"/>
      <c r="AE190"/>
    </row>
    <row r="191" spans="2:31" ht="15.75">
      <c r="B191" s="70">
        <f>B156</f>
        <v>4</v>
      </c>
      <c r="C191" s="226" t="str">
        <f>C156</f>
        <v>Sander Tagu, Leo</v>
      </c>
      <c r="D191" s="227"/>
      <c r="E191" s="228"/>
      <c r="F191" s="33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5"/>
      <c r="Y191" s="33"/>
      <c r="Z191" s="34"/>
      <c r="AA191" s="35"/>
      <c r="AB191" s="67"/>
      <c r="AC191" s="68"/>
      <c r="AD191" s="69"/>
      <c r="AE191"/>
    </row>
    <row r="192" spans="2:31">
      <c r="B192" s="71"/>
      <c r="C192" s="169"/>
      <c r="D192" s="169"/>
      <c r="E192" s="169"/>
      <c r="S192" s="30"/>
      <c r="T192" s="31"/>
      <c r="U192" s="30"/>
      <c r="V192" s="31"/>
      <c r="W192" s="30"/>
      <c r="X192" s="31"/>
      <c r="Y192" s="30"/>
      <c r="Z192" s="31"/>
      <c r="AA192" s="30"/>
      <c r="AB192" s="31"/>
      <c r="AC192"/>
      <c r="AD192"/>
      <c r="AE192"/>
    </row>
    <row r="193" spans="2:31" ht="15.75">
      <c r="B193" s="66">
        <f>B153</f>
        <v>3</v>
      </c>
      <c r="C193" s="226" t="str">
        <f>C153</f>
        <v>Madis Armi, Tartu valla SK</v>
      </c>
      <c r="D193" s="227"/>
      <c r="E193" s="228"/>
      <c r="F193" s="33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5"/>
      <c r="Y193" s="33"/>
      <c r="Z193" s="34"/>
      <c r="AA193" s="35"/>
      <c r="AB193" s="67"/>
      <c r="AC193" s="68"/>
      <c r="AD193" s="69"/>
      <c r="AE193"/>
    </row>
    <row r="194" spans="2:31" ht="15.75">
      <c r="B194" s="70">
        <f>B157</f>
        <v>5</v>
      </c>
      <c r="C194" s="226" t="str">
        <f>C157</f>
        <v>Kaspars Bondarenko, Liepaja</v>
      </c>
      <c r="D194" s="227"/>
      <c r="E194" s="228"/>
      <c r="F194" s="33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5"/>
      <c r="Y194" s="33"/>
      <c r="Z194" s="34"/>
      <c r="AA194" s="35"/>
      <c r="AB194" s="67"/>
      <c r="AC194" s="68"/>
      <c r="AD194" s="69"/>
      <c r="AE194"/>
    </row>
    <row r="195" spans="2:31">
      <c r="C195" s="170"/>
      <c r="D195" s="170"/>
      <c r="E195" s="171"/>
    </row>
    <row r="196" spans="2:31">
      <c r="B196" s="60">
        <v>1</v>
      </c>
      <c r="C196" s="226" t="str">
        <f>C11</f>
        <v>Jaan Armi, Tartu valla SK</v>
      </c>
      <c r="D196" s="227"/>
      <c r="E196" s="228"/>
      <c r="G196" s="31" t="s">
        <v>34</v>
      </c>
    </row>
  </sheetData>
  <mergeCells count="145">
    <mergeCell ref="C190:E190"/>
    <mergeCell ref="C191:E191"/>
    <mergeCell ref="C193:E193"/>
    <mergeCell ref="C194:E194"/>
    <mergeCell ref="C196:E196"/>
    <mergeCell ref="C153:E153"/>
    <mergeCell ref="C154:E154"/>
    <mergeCell ref="C156:E156"/>
    <mergeCell ref="C157:E157"/>
    <mergeCell ref="C159:E159"/>
    <mergeCell ref="G188:O188"/>
    <mergeCell ref="C121:E121"/>
    <mergeCell ref="F121:X121"/>
    <mergeCell ref="Y121:AA121"/>
    <mergeCell ref="AB121:AC121"/>
    <mergeCell ref="C123:E123"/>
    <mergeCell ref="G151:O151"/>
    <mergeCell ref="C118:E118"/>
    <mergeCell ref="F118:X118"/>
    <mergeCell ref="Y118:AA118"/>
    <mergeCell ref="AB118:AC118"/>
    <mergeCell ref="C120:E120"/>
    <mergeCell ref="F120:X120"/>
    <mergeCell ref="Y120:AA120"/>
    <mergeCell ref="AB120:AC120"/>
    <mergeCell ref="Y86:AA86"/>
    <mergeCell ref="AB86:AC86"/>
    <mergeCell ref="C88:E88"/>
    <mergeCell ref="G115:O115"/>
    <mergeCell ref="C116:E116"/>
    <mergeCell ref="C117:E117"/>
    <mergeCell ref="F117:X117"/>
    <mergeCell ref="Y117:AA117"/>
    <mergeCell ref="AB117:AC117"/>
    <mergeCell ref="C83:E83"/>
    <mergeCell ref="F83:X83"/>
    <mergeCell ref="Y83:AA83"/>
    <mergeCell ref="AB83:AC83"/>
    <mergeCell ref="F85:X85"/>
    <mergeCell ref="Y85:AA85"/>
    <mergeCell ref="AB85:AC85"/>
    <mergeCell ref="Y49:AA49"/>
    <mergeCell ref="AB49:AC49"/>
    <mergeCell ref="G80:O80"/>
    <mergeCell ref="F82:X82"/>
    <mergeCell ref="Y82:AA82"/>
    <mergeCell ref="AB82:AC82"/>
    <mergeCell ref="AB45:AC45"/>
    <mergeCell ref="C46:E46"/>
    <mergeCell ref="F46:X46"/>
    <mergeCell ref="Y46:AA46"/>
    <mergeCell ref="AB46:AC46"/>
    <mergeCell ref="C48:E48"/>
    <mergeCell ref="F48:X48"/>
    <mergeCell ref="Y48:AA48"/>
    <mergeCell ref="AB48:AC48"/>
    <mergeCell ref="D23:Q23"/>
    <mergeCell ref="G43:O43"/>
    <mergeCell ref="C44:E44"/>
    <mergeCell ref="C45:E45"/>
    <mergeCell ref="F45:X45"/>
    <mergeCell ref="Y45:AA45"/>
    <mergeCell ref="R19:R20"/>
    <mergeCell ref="U19:U20"/>
    <mergeCell ref="V19:V20"/>
    <mergeCell ref="Y19:Y20"/>
    <mergeCell ref="AA19:AA20"/>
    <mergeCell ref="D22:Q22"/>
    <mergeCell ref="U17:U18"/>
    <mergeCell ref="V17:V18"/>
    <mergeCell ref="Y17:Y18"/>
    <mergeCell ref="AA17:AA18"/>
    <mergeCell ref="B19:B20"/>
    <mergeCell ref="C19:E20"/>
    <mergeCell ref="F19:I20"/>
    <mergeCell ref="J19:J20"/>
    <mergeCell ref="M19:M20"/>
    <mergeCell ref="N19:N20"/>
    <mergeCell ref="V13:V14"/>
    <mergeCell ref="Y13:Y14"/>
    <mergeCell ref="AA13:AA14"/>
    <mergeCell ref="N15:Q16"/>
    <mergeCell ref="R15:R16"/>
    <mergeCell ref="U15:U16"/>
    <mergeCell ref="V15:V16"/>
    <mergeCell ref="Y15:Y16"/>
    <mergeCell ref="AA15:AA16"/>
    <mergeCell ref="B3:AE3"/>
    <mergeCell ref="F7:Y7"/>
    <mergeCell ref="AA7:AA9"/>
    <mergeCell ref="R8:U8"/>
    <mergeCell ref="V8:Y8"/>
    <mergeCell ref="R11:R12"/>
    <mergeCell ref="U11:U12"/>
    <mergeCell ref="V11:Y12"/>
    <mergeCell ref="AA11:AA12"/>
    <mergeCell ref="B7:B9"/>
    <mergeCell ref="C7:C9"/>
    <mergeCell ref="D7:D9"/>
    <mergeCell ref="E7:E9"/>
    <mergeCell ref="B1:AE1"/>
    <mergeCell ref="B2:AE2"/>
    <mergeCell ref="C11:E12"/>
    <mergeCell ref="F11:F12"/>
    <mergeCell ref="I11:I12"/>
    <mergeCell ref="J11:J12"/>
    <mergeCell ref="M11:M12"/>
    <mergeCell ref="F8:I8"/>
    <mergeCell ref="J8:M8"/>
    <mergeCell ref="N8:Q8"/>
    <mergeCell ref="B13:B14"/>
    <mergeCell ref="C13:E14"/>
    <mergeCell ref="F13:F14"/>
    <mergeCell ref="I13:I14"/>
    <mergeCell ref="J13:J14"/>
    <mergeCell ref="M13:M14"/>
    <mergeCell ref="N11:N12"/>
    <mergeCell ref="Q11:Q12"/>
    <mergeCell ref="B11:B12"/>
    <mergeCell ref="B15:B16"/>
    <mergeCell ref="C15:E16"/>
    <mergeCell ref="F15:F16"/>
    <mergeCell ref="I15:I16"/>
    <mergeCell ref="J15:J16"/>
    <mergeCell ref="M15:M16"/>
    <mergeCell ref="N13:N14"/>
    <mergeCell ref="Q13:Q14"/>
    <mergeCell ref="R13:U14"/>
    <mergeCell ref="B17:B18"/>
    <mergeCell ref="C17:E18"/>
    <mergeCell ref="F17:F18"/>
    <mergeCell ref="I17:I18"/>
    <mergeCell ref="J17:M18"/>
    <mergeCell ref="N17:N18"/>
    <mergeCell ref="Q17:Q18"/>
    <mergeCell ref="R17:R18"/>
    <mergeCell ref="Q19:Q20"/>
    <mergeCell ref="C51:E51"/>
    <mergeCell ref="C49:E49"/>
    <mergeCell ref="F49:X49"/>
    <mergeCell ref="C81:E81"/>
    <mergeCell ref="C82:E82"/>
    <mergeCell ref="C85:E85"/>
    <mergeCell ref="C86:E86"/>
    <mergeCell ref="F86:X8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30"/>
  <sheetViews>
    <sheetView workbookViewId="0">
      <selection activeCell="P28" sqref="P28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29"/>
    <col min="5" max="5" width="3.42578125" style="30" customWidth="1"/>
    <col min="6" max="6" width="3.42578125" style="31" customWidth="1"/>
    <col min="7" max="7" width="3.42578125" style="30" customWidth="1"/>
    <col min="8" max="8" width="3.42578125" style="31" customWidth="1"/>
    <col min="9" max="9" width="4.28515625" style="30" customWidth="1"/>
    <col min="10" max="10" width="3.42578125" style="31" customWidth="1"/>
    <col min="11" max="11" width="3.42578125" style="30" customWidth="1"/>
    <col min="12" max="12" width="3.42578125" style="31" customWidth="1"/>
    <col min="13" max="13" width="3.42578125" style="30" customWidth="1"/>
    <col min="14" max="14" width="3.42578125" style="31" customWidth="1"/>
    <col min="15" max="15" width="3.42578125" style="30" customWidth="1"/>
    <col min="16" max="16" width="3.42578125" style="31" customWidth="1"/>
    <col min="17" max="17" width="4.5703125" customWidth="1"/>
    <col min="18" max="18" width="8" customWidth="1"/>
    <col min="19" max="19" width="5.28515625" customWidth="1"/>
  </cols>
  <sheetData>
    <row r="1" spans="1:18" ht="12.75">
      <c r="A1" s="264" t="str">
        <f>Tiitelleht!A2</f>
        <v>40. JAAN JAAGO MÄLESTUSVÕISTLUSED KREEKA-ROOMA JA  NAISTEMAADLUSES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</row>
    <row r="2" spans="1:18" ht="12.75">
      <c r="A2" s="264" t="str">
        <f>Tiitelleht!A6</f>
        <v>Luunja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</row>
    <row r="3" spans="1:18" s="24" customFormat="1" ht="15" customHeight="1">
      <c r="A3" s="265" t="str">
        <f>Tiitelleht!A10</f>
        <v>25.03.2017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</row>
    <row r="4" spans="1:18" s="24" customFormat="1" ht="2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8" s="24" customFormat="1" ht="15" customHeight="1">
      <c r="A5" s="25"/>
      <c r="B5" s="26" t="s">
        <v>14</v>
      </c>
      <c r="C5" s="27">
        <v>38</v>
      </c>
      <c r="D5" s="28" t="s">
        <v>7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ht="3.75" customHeight="1" thickBot="1"/>
    <row r="7" spans="1:18" ht="14.25" customHeight="1">
      <c r="A7" s="266" t="s">
        <v>15</v>
      </c>
      <c r="B7" s="269" t="s">
        <v>16</v>
      </c>
      <c r="C7" s="272" t="s">
        <v>17</v>
      </c>
      <c r="D7" s="275" t="s">
        <v>18</v>
      </c>
      <c r="E7" s="278" t="s">
        <v>19</v>
      </c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80"/>
      <c r="Q7" s="72" t="s">
        <v>20</v>
      </c>
      <c r="R7" s="259" t="s">
        <v>21</v>
      </c>
    </row>
    <row r="8" spans="1:18" ht="12.75">
      <c r="A8" s="267"/>
      <c r="B8" s="270"/>
      <c r="C8" s="273"/>
      <c r="D8" s="276"/>
      <c r="E8" s="229" t="s">
        <v>22</v>
      </c>
      <c r="F8" s="230"/>
      <c r="G8" s="230"/>
      <c r="H8" s="262"/>
      <c r="I8" s="229" t="s">
        <v>23</v>
      </c>
      <c r="J8" s="230"/>
      <c r="K8" s="230"/>
      <c r="L8" s="262"/>
      <c r="M8" s="229" t="s">
        <v>24</v>
      </c>
      <c r="N8" s="230"/>
      <c r="O8" s="230"/>
      <c r="P8" s="263"/>
      <c r="Q8" s="73" t="s">
        <v>4</v>
      </c>
      <c r="R8" s="260"/>
    </row>
    <row r="9" spans="1:18" ht="27" thickBot="1">
      <c r="A9" s="268"/>
      <c r="B9" s="271"/>
      <c r="C9" s="274"/>
      <c r="D9" s="277"/>
      <c r="E9" s="37"/>
      <c r="F9" s="38"/>
      <c r="G9" s="39" t="s">
        <v>27</v>
      </c>
      <c r="H9" s="39" t="s">
        <v>28</v>
      </c>
      <c r="I9" s="37"/>
      <c r="J9" s="38"/>
      <c r="K9" s="39" t="s">
        <v>27</v>
      </c>
      <c r="L9" s="39" t="s">
        <v>28</v>
      </c>
      <c r="M9" s="37"/>
      <c r="N9" s="38"/>
      <c r="O9" s="39" t="s">
        <v>27</v>
      </c>
      <c r="P9" s="40" t="s">
        <v>28</v>
      </c>
      <c r="Q9" s="74" t="s">
        <v>5</v>
      </c>
      <c r="R9" s="261"/>
    </row>
    <row r="10" spans="1:18" ht="9.75" customHeight="1" thickBot="1">
      <c r="A10" s="42"/>
      <c r="B10" s="43" t="s">
        <v>29</v>
      </c>
      <c r="C10" s="44"/>
      <c r="D10" s="45"/>
      <c r="E10" s="46"/>
      <c r="F10" s="47"/>
      <c r="G10" s="48"/>
      <c r="H10" s="48"/>
      <c r="I10" s="46"/>
      <c r="J10" s="47"/>
      <c r="K10" s="48"/>
      <c r="L10" s="48"/>
      <c r="M10" s="46"/>
      <c r="N10" s="47"/>
      <c r="O10" s="48"/>
      <c r="P10" s="48"/>
      <c r="Q10" s="49"/>
      <c r="R10" s="50"/>
    </row>
    <row r="11" spans="1:18" s="51" customFormat="1" ht="11.25" customHeight="1">
      <c r="A11" s="244">
        <v>1</v>
      </c>
      <c r="B11" s="246" t="s">
        <v>50</v>
      </c>
      <c r="C11" s="247"/>
      <c r="D11" s="248"/>
      <c r="E11" s="312">
        <v>2</v>
      </c>
      <c r="F11" s="85">
        <v>4</v>
      </c>
      <c r="G11" s="86"/>
      <c r="H11" s="301"/>
      <c r="I11" s="312">
        <v>3</v>
      </c>
      <c r="J11" s="85">
        <v>4</v>
      </c>
      <c r="K11" s="86"/>
      <c r="L11" s="301"/>
      <c r="M11" s="303" t="s">
        <v>30</v>
      </c>
      <c r="N11" s="304"/>
      <c r="O11" s="304"/>
      <c r="P11" s="305"/>
      <c r="Q11" s="87">
        <f>F11+J11</f>
        <v>8</v>
      </c>
      <c r="R11" s="235">
        <v>1</v>
      </c>
    </row>
    <row r="12" spans="1:18" s="51" customFormat="1" ht="11.25" customHeight="1" thickBot="1">
      <c r="A12" s="244"/>
      <c r="B12" s="249"/>
      <c r="C12" s="250"/>
      <c r="D12" s="251"/>
      <c r="E12" s="310"/>
      <c r="F12" s="88">
        <v>8</v>
      </c>
      <c r="G12" s="89"/>
      <c r="H12" s="302"/>
      <c r="I12" s="310"/>
      <c r="J12" s="88">
        <v>4</v>
      </c>
      <c r="K12" s="89"/>
      <c r="L12" s="302"/>
      <c r="M12" s="306"/>
      <c r="N12" s="307"/>
      <c r="O12" s="307"/>
      <c r="P12" s="308"/>
      <c r="Q12" s="90">
        <f>F12+J12</f>
        <v>12</v>
      </c>
      <c r="R12" s="236"/>
    </row>
    <row r="13" spans="1:18" s="51" customFormat="1" ht="11.25" customHeight="1">
      <c r="A13" s="256">
        <v>2</v>
      </c>
      <c r="B13" s="246" t="s">
        <v>49</v>
      </c>
      <c r="C13" s="247"/>
      <c r="D13" s="248"/>
      <c r="E13" s="312">
        <v>1</v>
      </c>
      <c r="F13" s="85">
        <v>0</v>
      </c>
      <c r="G13" s="86"/>
      <c r="H13" s="301"/>
      <c r="I13" s="303" t="s">
        <v>30</v>
      </c>
      <c r="J13" s="304"/>
      <c r="K13" s="304"/>
      <c r="L13" s="305"/>
      <c r="M13" s="312">
        <v>3</v>
      </c>
      <c r="N13" s="85">
        <v>4</v>
      </c>
      <c r="O13" s="86"/>
      <c r="P13" s="313"/>
      <c r="Q13" s="87">
        <f>F13+N13</f>
        <v>4</v>
      </c>
      <c r="R13" s="235">
        <v>2</v>
      </c>
    </row>
    <row r="14" spans="1:18" s="51" customFormat="1" ht="11.25" customHeight="1" thickBot="1">
      <c r="A14" s="245"/>
      <c r="B14" s="249"/>
      <c r="C14" s="250"/>
      <c r="D14" s="251"/>
      <c r="E14" s="312"/>
      <c r="F14" s="91">
        <v>0</v>
      </c>
      <c r="G14" s="92"/>
      <c r="H14" s="301"/>
      <c r="I14" s="306"/>
      <c r="J14" s="307"/>
      <c r="K14" s="307"/>
      <c r="L14" s="308"/>
      <c r="M14" s="310"/>
      <c r="N14" s="88">
        <v>4</v>
      </c>
      <c r="O14" s="89"/>
      <c r="P14" s="314"/>
      <c r="Q14" s="90">
        <f>F14+N14</f>
        <v>4</v>
      </c>
      <c r="R14" s="236"/>
    </row>
    <row r="15" spans="1:18" s="51" customFormat="1" ht="11.25" customHeight="1">
      <c r="A15" s="244">
        <v>3</v>
      </c>
      <c r="B15" s="246" t="s">
        <v>88</v>
      </c>
      <c r="C15" s="247"/>
      <c r="D15" s="248"/>
      <c r="E15" s="303" t="s">
        <v>30</v>
      </c>
      <c r="F15" s="304"/>
      <c r="G15" s="304"/>
      <c r="H15" s="305"/>
      <c r="I15" s="319">
        <v>1</v>
      </c>
      <c r="J15" s="85">
        <v>0</v>
      </c>
      <c r="K15" s="86"/>
      <c r="L15" s="301"/>
      <c r="M15" s="312">
        <v>2</v>
      </c>
      <c r="N15" s="85">
        <v>0</v>
      </c>
      <c r="O15" s="86"/>
      <c r="P15" s="313"/>
      <c r="Q15" s="87">
        <f>J15+N15</f>
        <v>0</v>
      </c>
      <c r="R15" s="235">
        <v>3</v>
      </c>
    </row>
    <row r="16" spans="1:18" s="51" customFormat="1" ht="11.25" customHeight="1" thickBot="1">
      <c r="A16" s="245"/>
      <c r="B16" s="249"/>
      <c r="C16" s="250"/>
      <c r="D16" s="251"/>
      <c r="E16" s="306"/>
      <c r="F16" s="307"/>
      <c r="G16" s="307"/>
      <c r="H16" s="308"/>
      <c r="I16" s="320"/>
      <c r="J16" s="88">
        <v>0</v>
      </c>
      <c r="K16" s="89"/>
      <c r="L16" s="302"/>
      <c r="M16" s="310"/>
      <c r="N16" s="88">
        <v>6</v>
      </c>
      <c r="O16" s="89"/>
      <c r="P16" s="314"/>
      <c r="Q16" s="90">
        <f>J16+N16</f>
        <v>6</v>
      </c>
      <c r="R16" s="236"/>
    </row>
    <row r="17" spans="2:17" ht="11.25" customHeight="1">
      <c r="E17" s="93"/>
      <c r="F17" s="94"/>
      <c r="G17" s="93"/>
      <c r="H17" s="94"/>
      <c r="I17" s="93"/>
      <c r="J17" s="94"/>
      <c r="K17" s="93"/>
      <c r="L17" s="94"/>
      <c r="M17" s="93"/>
      <c r="N17" s="94"/>
      <c r="O17" s="93"/>
      <c r="P17" s="94"/>
      <c r="Q17" s="95"/>
    </row>
    <row r="18" spans="2:17" ht="15.75" customHeight="1">
      <c r="B18" s="60" t="s">
        <v>31</v>
      </c>
      <c r="C18" s="237" t="str">
        <f>Tiitelleht!A14</f>
        <v>Vello Aava</v>
      </c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</row>
    <row r="19" spans="2:17" ht="15.75" customHeight="1">
      <c r="B19" s="60" t="s">
        <v>32</v>
      </c>
      <c r="C19" s="237" t="str">
        <f>Tiitelleht!A18</f>
        <v>Simmo Säärits</v>
      </c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</row>
    <row r="20" spans="2:17" ht="11.25" customHeight="1">
      <c r="B20" s="3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2:17" ht="11.25" customHeight="1">
      <c r="B21" s="3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</row>
    <row r="22" spans="2:17" ht="11.25" customHeight="1">
      <c r="B22" s="3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2:17" ht="11.25" customHeight="1">
      <c r="B23" s="3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4" spans="2:17" ht="11.25" customHeight="1">
      <c r="B24" s="3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</row>
    <row r="25" spans="2:17" ht="11.25" customHeight="1">
      <c r="B25" s="3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spans="2:17" ht="11.25" customHeight="1">
      <c r="B26" s="3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</row>
    <row r="27" spans="2:17" ht="11.25" customHeight="1">
      <c r="B27" s="3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spans="2:17" ht="11.25" customHeight="1">
      <c r="B28" s="3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</row>
    <row r="29" spans="2:17" ht="11.25" customHeight="1">
      <c r="B29" s="3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2:17" ht="11.25" customHeight="1">
      <c r="B30" s="3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</row>
    <row r="31" spans="2:17" ht="11.25" customHeight="1">
      <c r="B31" s="3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</row>
    <row r="32" spans="2:17" ht="11.25" customHeight="1">
      <c r="B32" s="3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 ht="11.25" customHeight="1">
      <c r="B33" s="3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7" ht="11.25" customHeight="1">
      <c r="B34" s="3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7" ht="11.25" customHeight="1">
      <c r="B35" s="3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ht="11.25" customHeight="1">
      <c r="B36" s="3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7" ht="11.25" customHeight="1">
      <c r="B37" s="3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17" ht="11.25" customHeight="1">
      <c r="B38" s="3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  <row r="39" spans="1:17" ht="11.25" customHeight="1">
      <c r="B39" s="3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</row>
    <row r="40" spans="1:17" ht="11.25" customHeight="1">
      <c r="B40" s="3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17" ht="11.25" customHeight="1">
      <c r="B41" s="3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</row>
    <row r="42" spans="1:17" ht="11.25" customHeight="1">
      <c r="B42" s="3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</row>
    <row r="43" spans="1:17" ht="11.25" customHeight="1">
      <c r="B43" s="3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</row>
    <row r="44" spans="1:17" ht="11.25" customHeight="1">
      <c r="B44" s="3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spans="1:17" ht="11.25" customHeight="1">
      <c r="B45" s="3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</row>
    <row r="46" spans="1:17" ht="11.25" customHeight="1">
      <c r="B46" s="3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</row>
    <row r="47" spans="1:17">
      <c r="A47" s="61" t="str">
        <f>A1</f>
        <v>40. JAAN JAAGO MÄLESTUSVÕISTLUSED KREEKA-ROOMA JA  NAISTEMAADLUSES</v>
      </c>
    </row>
    <row r="48" spans="1:17" ht="10.5" customHeight="1">
      <c r="A48" s="62" t="str">
        <f>A2</f>
        <v>Luunja</v>
      </c>
    </row>
    <row r="49" spans="1:18" ht="10.5" customHeight="1">
      <c r="A49" s="62" t="str">
        <f>A3</f>
        <v>25.03.2017</v>
      </c>
    </row>
    <row r="50" spans="1:18" ht="10.5" customHeight="1">
      <c r="A50" s="62"/>
    </row>
    <row r="51" spans="1:18" ht="15">
      <c r="B51" s="26" t="s">
        <v>6</v>
      </c>
      <c r="C51" s="63">
        <f>C5</f>
        <v>38</v>
      </c>
      <c r="D51" s="64" t="s">
        <v>7</v>
      </c>
      <c r="F51" s="231" t="s">
        <v>13</v>
      </c>
      <c r="G51" s="232"/>
      <c r="H51" s="232"/>
      <c r="I51" s="232"/>
      <c r="J51" s="232"/>
      <c r="K51" s="232"/>
      <c r="L51" s="232"/>
      <c r="M51" s="232"/>
      <c r="N51" s="233"/>
    </row>
    <row r="52" spans="1:18" ht="9.75" customHeight="1">
      <c r="B52" s="234" t="s">
        <v>33</v>
      </c>
      <c r="C52" s="234"/>
      <c r="D52" s="234"/>
    </row>
    <row r="53" spans="1:18" ht="24" customHeight="1">
      <c r="A53" s="66">
        <v>1</v>
      </c>
      <c r="B53" s="226" t="str">
        <f>B11</f>
        <v>Juhan Kristjuhan, Aberg</v>
      </c>
      <c r="C53" s="227"/>
      <c r="D53" s="228"/>
      <c r="E53" s="229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69"/>
    </row>
    <row r="54" spans="1:18" ht="24" customHeight="1">
      <c r="A54" s="70">
        <v>2</v>
      </c>
      <c r="B54" s="226" t="str">
        <f>B13</f>
        <v>Sten Tagu, Leo</v>
      </c>
      <c r="C54" s="227"/>
      <c r="D54" s="228"/>
      <c r="E54" s="229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69"/>
    </row>
    <row r="55" spans="1:18">
      <c r="A55" s="71">
        <v>3</v>
      </c>
      <c r="B55" s="226" t="str">
        <f>B15</f>
        <v>Aleksandr Agurjanov, Daugmale</v>
      </c>
      <c r="C55" s="227"/>
      <c r="D55" s="228"/>
      <c r="F55" s="31" t="s">
        <v>34</v>
      </c>
    </row>
    <row r="56" spans="1:18">
      <c r="A56" s="71"/>
      <c r="B56" s="78"/>
      <c r="C56" s="78"/>
      <c r="D56" s="78"/>
    </row>
    <row r="57" spans="1:18">
      <c r="A57" s="71"/>
      <c r="B57" s="78"/>
      <c r="C57" s="78"/>
      <c r="D57" s="78"/>
    </row>
    <row r="58" spans="1:18">
      <c r="A58" s="71"/>
      <c r="B58" s="78"/>
      <c r="C58" s="78"/>
      <c r="D58" s="78"/>
    </row>
    <row r="59" spans="1:18">
      <c r="A59" s="71"/>
      <c r="B59" s="78"/>
      <c r="C59" s="78"/>
      <c r="D59" s="78"/>
    </row>
    <row r="60" spans="1:18" s="80" customFormat="1" ht="24" customHeight="1">
      <c r="A60" s="96"/>
      <c r="B60" s="315"/>
      <c r="C60" s="315"/>
      <c r="D60" s="78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</row>
    <row r="61" spans="1:18" s="80" customFormat="1" ht="24" customHeight="1">
      <c r="A61" s="76"/>
      <c r="B61" s="315"/>
      <c r="C61" s="315"/>
      <c r="D61" s="78"/>
      <c r="E61" s="316"/>
      <c r="F61" s="316"/>
      <c r="G61" s="316"/>
      <c r="H61" s="316"/>
      <c r="I61" s="316"/>
      <c r="J61" s="316"/>
      <c r="K61" s="316"/>
      <c r="L61" s="316"/>
      <c r="M61" s="316"/>
      <c r="N61" s="316"/>
      <c r="O61" s="316"/>
      <c r="P61" s="316"/>
      <c r="Q61" s="316"/>
    </row>
    <row r="62" spans="1:18" s="80" customFormat="1">
      <c r="A62" s="78"/>
      <c r="B62" s="318"/>
      <c r="C62" s="318"/>
      <c r="D62" s="78"/>
      <c r="E62" s="97"/>
      <c r="F62" s="98"/>
      <c r="G62" s="97"/>
      <c r="H62" s="98"/>
      <c r="I62" s="97"/>
      <c r="J62" s="98"/>
      <c r="K62" s="97"/>
      <c r="L62" s="98"/>
      <c r="M62" s="97"/>
      <c r="N62" s="98"/>
      <c r="O62" s="97"/>
      <c r="P62" s="98"/>
    </row>
    <row r="82" spans="1:18">
      <c r="A82" s="61" t="str">
        <f>A1</f>
        <v>40. JAAN JAAGO MÄLESTUSVÕISTLUSED KREEKA-ROOMA JA  NAISTEMAADLUSES</v>
      </c>
    </row>
    <row r="83" spans="1:18" ht="10.5" customHeight="1">
      <c r="A83" s="62" t="str">
        <f>A2</f>
        <v>Luunja</v>
      </c>
    </row>
    <row r="84" spans="1:18" ht="10.5" customHeight="1">
      <c r="A84" s="62" t="str">
        <f>A3</f>
        <v>25.03.2017</v>
      </c>
    </row>
    <row r="85" spans="1:18" ht="10.5" customHeight="1">
      <c r="A85" s="62"/>
    </row>
    <row r="86" spans="1:18" ht="15">
      <c r="B86" s="26" t="s">
        <v>6</v>
      </c>
      <c r="C86" s="63">
        <f>C5</f>
        <v>38</v>
      </c>
      <c r="D86" s="64" t="s">
        <v>7</v>
      </c>
      <c r="F86" s="231" t="s">
        <v>12</v>
      </c>
      <c r="G86" s="232"/>
      <c r="H86" s="232"/>
      <c r="I86" s="232"/>
      <c r="J86" s="232"/>
      <c r="K86" s="232"/>
      <c r="L86" s="232"/>
      <c r="M86" s="232"/>
      <c r="N86" s="233"/>
    </row>
    <row r="87" spans="1:18" ht="9.75" customHeight="1">
      <c r="B87" s="234" t="s">
        <v>33</v>
      </c>
      <c r="C87" s="234"/>
      <c r="D87" s="234"/>
    </row>
    <row r="88" spans="1:18" ht="24" customHeight="1">
      <c r="A88" s="66">
        <v>3</v>
      </c>
      <c r="B88" s="226" t="str">
        <f>B15</f>
        <v>Aleksandr Agurjanov, Daugmale</v>
      </c>
      <c r="C88" s="227"/>
      <c r="D88" s="228"/>
      <c r="E88" s="229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69"/>
    </row>
    <row r="89" spans="1:18" ht="24" customHeight="1">
      <c r="A89" s="70">
        <v>1</v>
      </c>
      <c r="B89" s="226" t="str">
        <f>B11</f>
        <v>Juhan Kristjuhan, Aberg</v>
      </c>
      <c r="C89" s="227"/>
      <c r="D89" s="228"/>
      <c r="E89" s="229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  <c r="R89" s="69"/>
    </row>
    <row r="90" spans="1:18">
      <c r="A90" s="71">
        <v>2</v>
      </c>
      <c r="B90" s="226" t="str">
        <f>B13</f>
        <v>Sten Tagu, Leo</v>
      </c>
      <c r="C90" s="227"/>
      <c r="D90" s="228"/>
      <c r="F90" s="31" t="s">
        <v>34</v>
      </c>
    </row>
    <row r="91" spans="1:18">
      <c r="A91" s="71"/>
      <c r="B91" s="78"/>
      <c r="C91" s="78"/>
      <c r="D91" s="78"/>
    </row>
    <row r="92" spans="1:18">
      <c r="A92" s="71"/>
      <c r="B92" s="78"/>
      <c r="C92" s="78"/>
      <c r="D92" s="78"/>
    </row>
    <row r="93" spans="1:18">
      <c r="A93" s="71"/>
      <c r="B93" s="78"/>
      <c r="C93" s="78"/>
      <c r="D93" s="78"/>
    </row>
    <row r="94" spans="1:18">
      <c r="A94" s="71"/>
      <c r="B94" s="78"/>
      <c r="C94" s="78"/>
      <c r="D94" s="78"/>
    </row>
    <row r="95" spans="1:18" s="80" customFormat="1" ht="9.75" customHeight="1">
      <c r="B95" s="317"/>
      <c r="C95" s="317"/>
      <c r="D95" s="317"/>
      <c r="E95" s="97"/>
      <c r="F95" s="98"/>
      <c r="G95" s="97"/>
      <c r="H95" s="98"/>
      <c r="I95" s="97"/>
      <c r="J95" s="98"/>
      <c r="K95" s="97"/>
      <c r="L95" s="98"/>
      <c r="M95" s="97"/>
      <c r="N95" s="98"/>
      <c r="O95" s="97"/>
      <c r="P95" s="98"/>
    </row>
    <row r="96" spans="1:18" s="80" customFormat="1" ht="24" customHeight="1">
      <c r="A96" s="96"/>
      <c r="B96" s="315"/>
      <c r="C96" s="315"/>
      <c r="D96" s="78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</row>
    <row r="97" spans="1:17" s="80" customFormat="1" ht="24" customHeight="1">
      <c r="A97" s="76"/>
      <c r="B97" s="315"/>
      <c r="C97" s="315"/>
      <c r="D97" s="78"/>
      <c r="E97" s="316"/>
      <c r="F97" s="316"/>
      <c r="G97" s="316"/>
      <c r="H97" s="316"/>
      <c r="I97" s="316"/>
      <c r="J97" s="316"/>
      <c r="K97" s="316"/>
      <c r="L97" s="316"/>
      <c r="M97" s="316"/>
      <c r="N97" s="316"/>
      <c r="O97" s="316"/>
      <c r="P97" s="316"/>
      <c r="Q97" s="316"/>
    </row>
    <row r="98" spans="1:17" s="80" customFormat="1">
      <c r="A98" s="78"/>
      <c r="B98" s="318"/>
      <c r="C98" s="318"/>
      <c r="D98" s="78"/>
      <c r="E98" s="97"/>
      <c r="F98" s="98"/>
      <c r="G98" s="97"/>
      <c r="H98" s="98"/>
      <c r="I98" s="97"/>
      <c r="J98" s="98"/>
      <c r="K98" s="97"/>
      <c r="L98" s="98"/>
      <c r="M98" s="97"/>
      <c r="N98" s="98"/>
      <c r="O98" s="97"/>
      <c r="P98" s="98"/>
    </row>
    <row r="117" spans="1:18" ht="12.75" customHeight="1"/>
    <row r="118" spans="1:18">
      <c r="A118" s="61" t="str">
        <f>A1</f>
        <v>40. JAAN JAAGO MÄLESTUSVÕISTLUSED KREEKA-ROOMA JA  NAISTEMAADLUSES</v>
      </c>
    </row>
    <row r="119" spans="1:18" ht="10.5" customHeight="1">
      <c r="A119" s="62" t="str">
        <f>A2</f>
        <v>Luunja</v>
      </c>
    </row>
    <row r="120" spans="1:18" ht="10.5" customHeight="1">
      <c r="A120" s="62" t="str">
        <f>A3</f>
        <v>25.03.2017</v>
      </c>
    </row>
    <row r="121" spans="1:18" ht="10.5" customHeight="1">
      <c r="A121" s="62"/>
    </row>
    <row r="122" spans="1:18" ht="15">
      <c r="B122" s="26" t="s">
        <v>6</v>
      </c>
      <c r="C122" s="63">
        <f>C5</f>
        <v>38</v>
      </c>
      <c r="D122" s="64" t="s">
        <v>7</v>
      </c>
      <c r="F122" s="231" t="s">
        <v>9</v>
      </c>
      <c r="G122" s="232"/>
      <c r="H122" s="232"/>
      <c r="I122" s="232"/>
      <c r="J122" s="232"/>
      <c r="K122" s="232"/>
      <c r="L122" s="232"/>
      <c r="M122" s="232"/>
      <c r="N122" s="233"/>
    </row>
    <row r="123" spans="1:18" ht="9.75" customHeight="1">
      <c r="B123" s="234" t="s">
        <v>33</v>
      </c>
      <c r="C123" s="234"/>
      <c r="D123" s="234"/>
    </row>
    <row r="124" spans="1:18" ht="24" customHeight="1">
      <c r="A124" s="66">
        <v>2</v>
      </c>
      <c r="B124" s="226" t="str">
        <f>B13</f>
        <v>Sten Tagu, Leo</v>
      </c>
      <c r="C124" s="227"/>
      <c r="D124" s="228"/>
      <c r="E124" s="229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  <c r="R124" s="69"/>
    </row>
    <row r="125" spans="1:18" ht="24" customHeight="1">
      <c r="A125" s="70">
        <v>3</v>
      </c>
      <c r="B125" s="226" t="str">
        <f>B15</f>
        <v>Aleksandr Agurjanov, Daugmale</v>
      </c>
      <c r="C125" s="227"/>
      <c r="D125" s="228"/>
      <c r="E125" s="229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  <c r="R125" s="69"/>
    </row>
    <row r="126" spans="1:18">
      <c r="A126" s="71">
        <v>1</v>
      </c>
      <c r="B126" s="226" t="str">
        <f>B11</f>
        <v>Juhan Kristjuhan, Aberg</v>
      </c>
      <c r="C126" s="227"/>
      <c r="D126" s="228"/>
      <c r="F126" s="31" t="s">
        <v>34</v>
      </c>
    </row>
    <row r="127" spans="1:18" s="80" customFormat="1" ht="9.75" customHeight="1">
      <c r="B127" s="317"/>
      <c r="C127" s="317"/>
      <c r="D127" s="317"/>
      <c r="E127" s="97"/>
      <c r="F127" s="98"/>
      <c r="G127" s="97"/>
      <c r="H127" s="98"/>
      <c r="I127" s="97"/>
      <c r="J127" s="98"/>
      <c r="K127" s="97"/>
      <c r="L127" s="98"/>
      <c r="M127" s="97"/>
      <c r="N127" s="98"/>
      <c r="O127" s="97"/>
      <c r="P127" s="98"/>
    </row>
    <row r="128" spans="1:18" s="80" customFormat="1" ht="24" customHeight="1">
      <c r="A128" s="96"/>
      <c r="E128" s="316"/>
      <c r="F128" s="316"/>
      <c r="G128" s="316"/>
      <c r="H128" s="316"/>
      <c r="I128" s="316"/>
      <c r="J128" s="316"/>
      <c r="K128" s="316"/>
      <c r="L128" s="316"/>
      <c r="M128" s="316"/>
      <c r="N128" s="316"/>
      <c r="O128" s="316"/>
      <c r="P128" s="316"/>
      <c r="Q128" s="316"/>
    </row>
    <row r="129" spans="1:17" s="80" customFormat="1" ht="24" customHeight="1">
      <c r="A129" s="76"/>
      <c r="B129" s="315"/>
      <c r="C129" s="315"/>
      <c r="D129" s="78"/>
      <c r="E129" s="316"/>
      <c r="F129" s="316"/>
      <c r="G129" s="316"/>
      <c r="H129" s="316"/>
      <c r="I129" s="316"/>
      <c r="J129" s="316"/>
      <c r="K129" s="316"/>
      <c r="L129" s="316"/>
      <c r="M129" s="316"/>
      <c r="N129" s="316"/>
      <c r="O129" s="316"/>
      <c r="P129" s="316"/>
      <c r="Q129" s="316"/>
    </row>
    <row r="130" spans="1:17" s="80" customFormat="1">
      <c r="A130" s="78"/>
      <c r="B130" s="318"/>
      <c r="C130" s="318"/>
      <c r="D130" s="78"/>
      <c r="E130" s="97"/>
      <c r="F130" s="98"/>
      <c r="G130" s="97"/>
      <c r="H130" s="98"/>
      <c r="I130" s="97"/>
      <c r="J130" s="98"/>
      <c r="K130" s="97"/>
      <c r="L130" s="98"/>
      <c r="M130" s="97"/>
      <c r="N130" s="98"/>
      <c r="O130" s="97"/>
      <c r="P130" s="98"/>
    </row>
  </sheetData>
  <mergeCells count="75">
    <mergeCell ref="B130:C130"/>
    <mergeCell ref="B125:D125"/>
    <mergeCell ref="B126:D126"/>
    <mergeCell ref="B127:D127"/>
    <mergeCell ref="E128:Q128"/>
    <mergeCell ref="B98:C98"/>
    <mergeCell ref="F122:N122"/>
    <mergeCell ref="B123:D123"/>
    <mergeCell ref="B124:D124"/>
    <mergeCell ref="B90:D90"/>
    <mergeCell ref="B95:D95"/>
    <mergeCell ref="B96:C96"/>
    <mergeCell ref="B97:C97"/>
    <mergeCell ref="E97:Q97"/>
    <mergeCell ref="B88:D88"/>
    <mergeCell ref="E88:Q88"/>
    <mergeCell ref="B89:D89"/>
    <mergeCell ref="E89:Q89"/>
    <mergeCell ref="E61:Q61"/>
    <mergeCell ref="B62:C62"/>
    <mergeCell ref="F86:N86"/>
    <mergeCell ref="B87:D87"/>
    <mergeCell ref="B54:D54"/>
    <mergeCell ref="E54:Q54"/>
    <mergeCell ref="B55:D55"/>
    <mergeCell ref="B60:C60"/>
    <mergeCell ref="E60:Q60"/>
    <mergeCell ref="R15:R16"/>
    <mergeCell ref="C18:Q18"/>
    <mergeCell ref="C19:Q19"/>
    <mergeCell ref="F51:N51"/>
    <mergeCell ref="B52:D52"/>
    <mergeCell ref="B53:D53"/>
    <mergeCell ref="E53:Q53"/>
    <mergeCell ref="R13:R14"/>
    <mergeCell ref="A15:A16"/>
    <mergeCell ref="B15:D16"/>
    <mergeCell ref="E15:H16"/>
    <mergeCell ref="I15:I16"/>
    <mergeCell ref="L15:L16"/>
    <mergeCell ref="M15:M16"/>
    <mergeCell ref="P15:P16"/>
    <mergeCell ref="P13:P14"/>
    <mergeCell ref="R11:R12"/>
    <mergeCell ref="A13:A14"/>
    <mergeCell ref="B13:D14"/>
    <mergeCell ref="E13:E14"/>
    <mergeCell ref="H13:H14"/>
    <mergeCell ref="I13:L14"/>
    <mergeCell ref="M13:M14"/>
    <mergeCell ref="L11:L12"/>
    <mergeCell ref="M11:P12"/>
    <mergeCell ref="R7:R9"/>
    <mergeCell ref="E8:H8"/>
    <mergeCell ref="I8:L8"/>
    <mergeCell ref="M8:P8"/>
    <mergeCell ref="B7:B9"/>
    <mergeCell ref="C7:C9"/>
    <mergeCell ref="D7:D9"/>
    <mergeCell ref="E7:P7"/>
    <mergeCell ref="A1:R1"/>
    <mergeCell ref="A2:R2"/>
    <mergeCell ref="A3:R3"/>
    <mergeCell ref="A7:A9"/>
    <mergeCell ref="A11:A12"/>
    <mergeCell ref="E11:E12"/>
    <mergeCell ref="B11:D12"/>
    <mergeCell ref="H11:H12"/>
    <mergeCell ref="I11:I12"/>
    <mergeCell ref="B61:C61"/>
    <mergeCell ref="E96:Q96"/>
    <mergeCell ref="E124:Q124"/>
    <mergeCell ref="E125:Q125"/>
    <mergeCell ref="B129:C129"/>
    <mergeCell ref="E129:Q12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S115"/>
  <sheetViews>
    <sheetView workbookViewId="0">
      <selection activeCell="U24" sqref="U24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9.140625" style="29"/>
    <col min="6" max="6" width="3.42578125" style="30" customWidth="1"/>
    <col min="7" max="7" width="3.42578125" style="31" customWidth="1"/>
    <col min="8" max="8" width="3.42578125" style="30" customWidth="1"/>
    <col min="9" max="9" width="3.42578125" style="31" customWidth="1"/>
    <col min="10" max="10" width="4.28515625" style="30" customWidth="1"/>
    <col min="11" max="11" width="3.42578125" style="31" customWidth="1"/>
    <col min="12" max="12" width="3.42578125" style="30" customWidth="1"/>
    <col min="13" max="13" width="3.42578125" style="31" customWidth="1"/>
    <col min="14" max="14" width="3.42578125" style="30" customWidth="1"/>
    <col min="15" max="15" width="3.42578125" style="31" customWidth="1"/>
    <col min="16" max="16" width="3.42578125" style="30" customWidth="1"/>
    <col min="17" max="17" width="3.42578125" style="31" customWidth="1"/>
    <col min="18" max="18" width="4.5703125" customWidth="1"/>
    <col min="19" max="19" width="8" customWidth="1"/>
    <col min="20" max="20" width="6.7109375" customWidth="1"/>
  </cols>
  <sheetData>
    <row r="1" spans="2:19" ht="12.75">
      <c r="B1" s="264" t="str">
        <f>Tiitelleht!A2</f>
        <v>40. JAAN JAAGO MÄLESTUSVÕISTLUSED KREEKA-ROOMA JA  NAISTEMAADLUSES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</row>
    <row r="2" spans="2:19" ht="12.75">
      <c r="B2" s="264" t="str">
        <f>Tiitelleht!A6</f>
        <v>Luunja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</row>
    <row r="3" spans="2:19" s="24" customFormat="1" ht="15" customHeight="1">
      <c r="B3" s="265" t="str">
        <f>Tiitelleht!A10</f>
        <v>25.03.2017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</row>
    <row r="4" spans="2:19" s="24" customFormat="1" ht="2.25" customHeight="1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2:19" s="24" customFormat="1" ht="15" customHeight="1">
      <c r="B5" s="25"/>
      <c r="C5" s="26" t="s">
        <v>14</v>
      </c>
      <c r="D5" s="27">
        <v>42</v>
      </c>
      <c r="E5" s="28" t="s">
        <v>7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2:19" ht="3.75" customHeight="1" thickBot="1"/>
    <row r="7" spans="2:19" ht="14.25" customHeight="1">
      <c r="B7" s="266" t="s">
        <v>15</v>
      </c>
      <c r="C7" s="269" t="s">
        <v>16</v>
      </c>
      <c r="D7" s="272" t="s">
        <v>17</v>
      </c>
      <c r="E7" s="275" t="s">
        <v>18</v>
      </c>
      <c r="F7" s="278" t="s">
        <v>19</v>
      </c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80"/>
      <c r="R7" s="72" t="s">
        <v>20</v>
      </c>
      <c r="S7" s="259" t="s">
        <v>21</v>
      </c>
    </row>
    <row r="8" spans="2:19" ht="12.75">
      <c r="B8" s="267"/>
      <c r="C8" s="270"/>
      <c r="D8" s="273"/>
      <c r="E8" s="276"/>
      <c r="F8" s="229" t="s">
        <v>22</v>
      </c>
      <c r="G8" s="230"/>
      <c r="H8" s="230"/>
      <c r="I8" s="262"/>
      <c r="J8" s="229" t="s">
        <v>23</v>
      </c>
      <c r="K8" s="230"/>
      <c r="L8" s="230"/>
      <c r="M8" s="262"/>
      <c r="N8" s="229" t="s">
        <v>24</v>
      </c>
      <c r="O8" s="230"/>
      <c r="P8" s="230"/>
      <c r="Q8" s="263"/>
      <c r="R8" s="73" t="s">
        <v>4</v>
      </c>
      <c r="S8" s="260"/>
    </row>
    <row r="9" spans="2:19" ht="27" thickBot="1">
      <c r="B9" s="268"/>
      <c r="C9" s="271"/>
      <c r="D9" s="274"/>
      <c r="E9" s="277"/>
      <c r="F9" s="37"/>
      <c r="G9" s="38"/>
      <c r="H9" s="39" t="s">
        <v>27</v>
      </c>
      <c r="I9" s="39" t="s">
        <v>28</v>
      </c>
      <c r="J9" s="37"/>
      <c r="K9" s="38"/>
      <c r="L9" s="39" t="s">
        <v>27</v>
      </c>
      <c r="M9" s="39" t="s">
        <v>28</v>
      </c>
      <c r="N9" s="37"/>
      <c r="O9" s="38"/>
      <c r="P9" s="39" t="s">
        <v>27</v>
      </c>
      <c r="Q9" s="40" t="s">
        <v>28</v>
      </c>
      <c r="R9" s="74" t="s">
        <v>5</v>
      </c>
      <c r="S9" s="261"/>
    </row>
    <row r="10" spans="2:19" ht="9.75" customHeight="1" thickBot="1">
      <c r="B10" s="42"/>
      <c r="C10" s="43" t="s">
        <v>29</v>
      </c>
      <c r="D10" s="44"/>
      <c r="E10" s="45"/>
      <c r="F10" s="46"/>
      <c r="G10" s="47"/>
      <c r="H10" s="48"/>
      <c r="I10" s="48"/>
      <c r="J10" s="46"/>
      <c r="K10" s="47"/>
      <c r="L10" s="48"/>
      <c r="M10" s="48"/>
      <c r="N10" s="46"/>
      <c r="O10" s="47"/>
      <c r="P10" s="48"/>
      <c r="Q10" s="48"/>
      <c r="R10" s="49"/>
      <c r="S10" s="50"/>
    </row>
    <row r="11" spans="2:19" s="51" customFormat="1" ht="11.25" customHeight="1" thickBot="1">
      <c r="B11" s="244">
        <v>1</v>
      </c>
      <c r="C11" s="246" t="s">
        <v>89</v>
      </c>
      <c r="D11" s="247"/>
      <c r="E11" s="248"/>
      <c r="F11" s="240">
        <v>2</v>
      </c>
      <c r="G11" s="52">
        <v>0</v>
      </c>
      <c r="H11" s="53"/>
      <c r="I11" s="252"/>
      <c r="J11" s="240">
        <v>3</v>
      </c>
      <c r="K11" s="52">
        <v>0</v>
      </c>
      <c r="L11" s="53"/>
      <c r="M11" s="252"/>
      <c r="N11" s="240">
        <v>4</v>
      </c>
      <c r="O11" s="52">
        <v>0</v>
      </c>
      <c r="P11" s="53"/>
      <c r="Q11" s="252"/>
      <c r="R11" s="75">
        <f>G11+K11+O11</f>
        <v>0</v>
      </c>
      <c r="S11" s="235">
        <v>4</v>
      </c>
    </row>
    <row r="12" spans="2:19" s="51" customFormat="1" ht="11.25" customHeight="1" thickBot="1">
      <c r="B12" s="244"/>
      <c r="C12" s="249"/>
      <c r="D12" s="250"/>
      <c r="E12" s="251"/>
      <c r="F12" s="241"/>
      <c r="G12" s="57">
        <v>0</v>
      </c>
      <c r="H12" s="58"/>
      <c r="I12" s="253"/>
      <c r="J12" s="241"/>
      <c r="K12" s="57">
        <v>0</v>
      </c>
      <c r="L12" s="58"/>
      <c r="M12" s="253"/>
      <c r="N12" s="241"/>
      <c r="O12" s="57">
        <v>0</v>
      </c>
      <c r="P12" s="58"/>
      <c r="Q12" s="253"/>
      <c r="R12" s="75">
        <f t="shared" ref="R12:R18" si="0">G12+K12+O12</f>
        <v>0</v>
      </c>
      <c r="S12" s="236"/>
    </row>
    <row r="13" spans="2:19" s="51" customFormat="1" ht="11.25" customHeight="1" thickBot="1">
      <c r="B13" s="256">
        <v>2</v>
      </c>
      <c r="C13" s="246" t="s">
        <v>90</v>
      </c>
      <c r="D13" s="247"/>
      <c r="E13" s="248"/>
      <c r="F13" s="257">
        <v>1</v>
      </c>
      <c r="G13" s="54">
        <v>5</v>
      </c>
      <c r="H13" s="55"/>
      <c r="I13" s="258"/>
      <c r="J13" s="240">
        <v>4</v>
      </c>
      <c r="K13" s="52">
        <v>1</v>
      </c>
      <c r="L13" s="53"/>
      <c r="M13" s="252"/>
      <c r="N13" s="240">
        <v>3</v>
      </c>
      <c r="O13" s="52">
        <v>0</v>
      </c>
      <c r="P13" s="53"/>
      <c r="Q13" s="242"/>
      <c r="R13" s="75">
        <f t="shared" si="0"/>
        <v>6</v>
      </c>
      <c r="S13" s="235">
        <v>3</v>
      </c>
    </row>
    <row r="14" spans="2:19" s="51" customFormat="1" ht="11.25" customHeight="1" thickBot="1">
      <c r="B14" s="245"/>
      <c r="C14" s="249"/>
      <c r="D14" s="250"/>
      <c r="E14" s="251"/>
      <c r="F14" s="241"/>
      <c r="G14" s="57">
        <v>4</v>
      </c>
      <c r="H14" s="58"/>
      <c r="I14" s="253"/>
      <c r="J14" s="241"/>
      <c r="K14" s="57">
        <v>4</v>
      </c>
      <c r="L14" s="58"/>
      <c r="M14" s="253"/>
      <c r="N14" s="241"/>
      <c r="O14" s="57">
        <v>0</v>
      </c>
      <c r="P14" s="58"/>
      <c r="Q14" s="243"/>
      <c r="R14" s="75">
        <f t="shared" si="0"/>
        <v>8</v>
      </c>
      <c r="S14" s="236"/>
    </row>
    <row r="15" spans="2:19" s="51" customFormat="1" ht="11.25" customHeight="1" thickBot="1">
      <c r="B15" s="244">
        <v>3</v>
      </c>
      <c r="C15" s="246" t="s">
        <v>51</v>
      </c>
      <c r="D15" s="247"/>
      <c r="E15" s="248"/>
      <c r="F15" s="240">
        <v>4</v>
      </c>
      <c r="G15" s="52">
        <v>5</v>
      </c>
      <c r="H15" s="53"/>
      <c r="I15" s="252"/>
      <c r="J15" s="254">
        <v>1</v>
      </c>
      <c r="K15" s="52">
        <v>4</v>
      </c>
      <c r="L15" s="53"/>
      <c r="M15" s="252"/>
      <c r="N15" s="240">
        <v>2</v>
      </c>
      <c r="O15" s="52">
        <v>5</v>
      </c>
      <c r="P15" s="53"/>
      <c r="Q15" s="242"/>
      <c r="R15" s="75">
        <f t="shared" si="0"/>
        <v>14</v>
      </c>
      <c r="S15" s="235">
        <v>1</v>
      </c>
    </row>
    <row r="16" spans="2:19" s="51" customFormat="1" ht="11.25" customHeight="1" thickBot="1">
      <c r="B16" s="245"/>
      <c r="C16" s="249"/>
      <c r="D16" s="250"/>
      <c r="E16" s="251"/>
      <c r="F16" s="241"/>
      <c r="G16" s="57">
        <v>4</v>
      </c>
      <c r="H16" s="58"/>
      <c r="I16" s="253"/>
      <c r="J16" s="255"/>
      <c r="K16" s="57">
        <v>1</v>
      </c>
      <c r="L16" s="58"/>
      <c r="M16" s="253"/>
      <c r="N16" s="241"/>
      <c r="O16" s="57">
        <v>8</v>
      </c>
      <c r="P16" s="58"/>
      <c r="Q16" s="243"/>
      <c r="R16" s="75">
        <f t="shared" si="0"/>
        <v>13</v>
      </c>
      <c r="S16" s="236"/>
    </row>
    <row r="17" spans="2:19" s="51" customFormat="1" ht="11.25" customHeight="1" thickBot="1">
      <c r="B17" s="244">
        <v>4</v>
      </c>
      <c r="C17" s="246" t="s">
        <v>91</v>
      </c>
      <c r="D17" s="247"/>
      <c r="E17" s="248"/>
      <c r="F17" s="240">
        <v>3</v>
      </c>
      <c r="G17" s="52">
        <v>0</v>
      </c>
      <c r="H17" s="53"/>
      <c r="I17" s="252"/>
      <c r="J17" s="254">
        <v>2</v>
      </c>
      <c r="K17" s="52">
        <v>3</v>
      </c>
      <c r="L17" s="53"/>
      <c r="M17" s="252"/>
      <c r="N17" s="240">
        <v>1</v>
      </c>
      <c r="O17" s="52">
        <v>4</v>
      </c>
      <c r="P17" s="53"/>
      <c r="Q17" s="242"/>
      <c r="R17" s="75">
        <f t="shared" si="0"/>
        <v>7</v>
      </c>
      <c r="S17" s="235">
        <v>2</v>
      </c>
    </row>
    <row r="18" spans="2:19" s="51" customFormat="1" ht="11.25" customHeight="1" thickBot="1">
      <c r="B18" s="245"/>
      <c r="C18" s="249"/>
      <c r="D18" s="250"/>
      <c r="E18" s="251"/>
      <c r="F18" s="241"/>
      <c r="G18" s="57">
        <v>0</v>
      </c>
      <c r="H18" s="58"/>
      <c r="I18" s="253"/>
      <c r="J18" s="255"/>
      <c r="K18" s="57">
        <v>9</v>
      </c>
      <c r="L18" s="58"/>
      <c r="M18" s="253"/>
      <c r="N18" s="241"/>
      <c r="O18" s="57">
        <v>8</v>
      </c>
      <c r="P18" s="58"/>
      <c r="Q18" s="243"/>
      <c r="R18" s="167">
        <f t="shared" si="0"/>
        <v>17</v>
      </c>
      <c r="S18" s="236"/>
    </row>
    <row r="19" spans="2:19" ht="11.25" customHeight="1">
      <c r="C19" s="3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</row>
    <row r="20" spans="2:19" ht="11.25" customHeight="1">
      <c r="C20" s="3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2:19" ht="15" customHeight="1">
      <c r="C21" s="60" t="s">
        <v>31</v>
      </c>
      <c r="D21" s="237" t="str">
        <f>Tiitelleht!A14</f>
        <v>Vello Aava</v>
      </c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</row>
    <row r="22" spans="2:19" ht="14.25" customHeight="1">
      <c r="C22" s="60" t="s">
        <v>32</v>
      </c>
      <c r="D22" s="237" t="str">
        <f>Tiitelleht!A18</f>
        <v>Simmo Säärits</v>
      </c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</row>
    <row r="23" spans="2:19" ht="11.25" customHeight="1">
      <c r="C23" s="3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</row>
    <row r="24" spans="2:19" ht="11.25" customHeight="1">
      <c r="C24" s="3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2:19" ht="11.25" customHeight="1">
      <c r="C25" s="3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6" spans="2:19" ht="11.25" customHeight="1">
      <c r="C26" s="3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</row>
    <row r="27" spans="2:19" ht="11.25" customHeight="1">
      <c r="C27" s="3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</row>
    <row r="28" spans="2:19" ht="11.25" customHeight="1">
      <c r="C28" s="3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</row>
    <row r="29" spans="2:19" ht="11.25" customHeight="1">
      <c r="C29" s="3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</row>
    <row r="30" spans="2:19" ht="11.25" customHeight="1">
      <c r="C30" s="3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</row>
    <row r="31" spans="2:19" ht="11.25" customHeight="1">
      <c r="C31" s="3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</row>
    <row r="32" spans="2:19" ht="11.25" customHeight="1">
      <c r="C32" s="3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</row>
    <row r="33" spans="2:18" ht="11.25" customHeight="1">
      <c r="C33" s="3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</row>
    <row r="34" spans="2:18" ht="11.25" customHeight="1">
      <c r="C34" s="3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</row>
    <row r="35" spans="2:18" ht="11.25" customHeight="1">
      <c r="C35" s="3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</row>
    <row r="36" spans="2:18" ht="11.25" customHeight="1">
      <c r="C36" s="3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</row>
    <row r="37" spans="2:18" ht="11.25" customHeight="1">
      <c r="C37" s="3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</row>
    <row r="38" spans="2:18" ht="11.25" customHeight="1">
      <c r="C38" s="3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</row>
    <row r="39" spans="2:18" ht="11.25" customHeight="1">
      <c r="C39" s="3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</row>
    <row r="40" spans="2:18" ht="11.25" customHeight="1">
      <c r="C40" s="3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</row>
    <row r="41" spans="2:18" ht="11.25" customHeight="1">
      <c r="C41" s="3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</row>
    <row r="42" spans="2:18" ht="11.25" customHeight="1">
      <c r="C42" s="3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</row>
    <row r="43" spans="2:18" ht="11.25" customHeight="1">
      <c r="C43" s="3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</row>
    <row r="45" spans="2:18">
      <c r="B45" s="61" t="str">
        <f>B1</f>
        <v>40. JAAN JAAGO MÄLESTUSVÕISTLUSED KREEKA-ROOMA JA  NAISTEMAADLUSES</v>
      </c>
    </row>
    <row r="46" spans="2:18" ht="10.5" customHeight="1">
      <c r="B46" s="62" t="str">
        <f>B2</f>
        <v>Luunja</v>
      </c>
    </row>
    <row r="47" spans="2:18" ht="10.5" customHeight="1">
      <c r="B47" s="62" t="str">
        <f>B3</f>
        <v>25.03.2017</v>
      </c>
    </row>
    <row r="48" spans="2:18" ht="10.5" customHeight="1">
      <c r="B48" s="62"/>
    </row>
    <row r="49" spans="2:19" ht="15">
      <c r="C49" s="26" t="s">
        <v>14</v>
      </c>
      <c r="D49" s="63">
        <f>D5</f>
        <v>42</v>
      </c>
      <c r="E49" s="64" t="s">
        <v>7</v>
      </c>
      <c r="G49" s="231" t="s">
        <v>13</v>
      </c>
      <c r="H49" s="232"/>
      <c r="I49" s="232"/>
      <c r="J49" s="232"/>
      <c r="K49" s="232"/>
      <c r="L49" s="232"/>
      <c r="M49" s="232"/>
      <c r="N49" s="232"/>
      <c r="O49" s="233"/>
    </row>
    <row r="50" spans="2:19" ht="15" customHeight="1">
      <c r="C50" s="234" t="s">
        <v>33</v>
      </c>
      <c r="D50" s="234"/>
      <c r="E50" s="234"/>
    </row>
    <row r="51" spans="2:19" ht="24" customHeight="1">
      <c r="B51" s="66">
        <v>1</v>
      </c>
      <c r="C51" s="226" t="str">
        <f>C11</f>
        <v>Tauri Lill, Tartu valla SK</v>
      </c>
      <c r="D51" s="227"/>
      <c r="E51" s="228"/>
      <c r="F51" s="229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69"/>
    </row>
    <row r="52" spans="2:19" ht="24" customHeight="1">
      <c r="B52" s="70">
        <v>2</v>
      </c>
      <c r="C52" s="226" t="str">
        <f>C13</f>
        <v>Kristjan Jaago, V-M</v>
      </c>
      <c r="D52" s="227"/>
      <c r="E52" s="228"/>
      <c r="F52" s="229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69"/>
    </row>
    <row r="53" spans="2:19">
      <c r="B53" s="71"/>
      <c r="C53" s="169"/>
      <c r="D53" s="169"/>
      <c r="E53" s="169"/>
    </row>
    <row r="54" spans="2:19" ht="24" customHeight="1">
      <c r="B54" s="66">
        <v>3</v>
      </c>
      <c r="C54" s="226" t="str">
        <f>C15</f>
        <v>Georg Lumila, Aberg</v>
      </c>
      <c r="D54" s="227"/>
      <c r="E54" s="228"/>
      <c r="F54" s="229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69"/>
    </row>
    <row r="55" spans="2:19" ht="24" customHeight="1">
      <c r="B55" s="70">
        <v>4</v>
      </c>
      <c r="C55" s="226" t="str">
        <f>C17</f>
        <v>Robin-Johannes Padar, Jaan</v>
      </c>
      <c r="D55" s="227"/>
      <c r="E55" s="228"/>
      <c r="F55" s="229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69"/>
    </row>
    <row r="56" spans="2:19" ht="24" customHeight="1">
      <c r="B56" s="76"/>
      <c r="C56" s="77"/>
      <c r="D56" s="77"/>
      <c r="E56" s="78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80"/>
    </row>
    <row r="57" spans="2:19" ht="24" customHeight="1">
      <c r="B57" s="76"/>
      <c r="C57" s="77"/>
      <c r="D57" s="77"/>
      <c r="E57" s="78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80"/>
    </row>
    <row r="58" spans="2:19" ht="24" customHeight="1">
      <c r="B58" s="76"/>
      <c r="C58" s="77"/>
      <c r="D58" s="77"/>
      <c r="E58" s="78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80"/>
    </row>
    <row r="59" spans="2:19" ht="24" customHeight="1">
      <c r="B59" s="76"/>
      <c r="C59" s="77"/>
      <c r="D59" s="77"/>
      <c r="E59" s="78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80"/>
    </row>
    <row r="60" spans="2:19" ht="24" customHeight="1">
      <c r="B60" s="76"/>
      <c r="C60" s="77"/>
      <c r="D60" s="77"/>
      <c r="E60" s="78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80"/>
    </row>
    <row r="61" spans="2:19" ht="24" customHeight="1">
      <c r="B61" s="76"/>
      <c r="C61" s="77"/>
      <c r="D61" s="77"/>
      <c r="E61" s="78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80"/>
    </row>
    <row r="62" spans="2:19" ht="24" customHeight="1">
      <c r="B62" s="76"/>
      <c r="C62" s="77"/>
      <c r="D62" s="77"/>
      <c r="E62" s="78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80"/>
    </row>
    <row r="75" spans="2:15">
      <c r="B75" s="61" t="str">
        <f>B1</f>
        <v>40. JAAN JAAGO MÄLESTUSVÕISTLUSED KREEKA-ROOMA JA  NAISTEMAADLUSES</v>
      </c>
    </row>
    <row r="76" spans="2:15" ht="10.5" customHeight="1">
      <c r="B76" s="62" t="str">
        <f>B2</f>
        <v>Luunja</v>
      </c>
    </row>
    <row r="77" spans="2:15" ht="10.5" customHeight="1">
      <c r="B77" s="62" t="str">
        <f>B3</f>
        <v>25.03.2017</v>
      </c>
    </row>
    <row r="78" spans="2:15" ht="10.5" customHeight="1">
      <c r="B78" s="62"/>
    </row>
    <row r="79" spans="2:15" ht="15">
      <c r="C79" s="26" t="s">
        <v>14</v>
      </c>
      <c r="D79" s="63">
        <f>D5</f>
        <v>42</v>
      </c>
      <c r="E79" s="64" t="s">
        <v>7</v>
      </c>
      <c r="G79" s="231" t="s">
        <v>12</v>
      </c>
      <c r="H79" s="232"/>
      <c r="I79" s="232"/>
      <c r="J79" s="232"/>
      <c r="K79" s="232"/>
      <c r="L79" s="232"/>
      <c r="M79" s="232"/>
      <c r="N79" s="232"/>
      <c r="O79" s="233"/>
    </row>
    <row r="80" spans="2:15" ht="9.75" customHeight="1">
      <c r="C80" s="234" t="s">
        <v>33</v>
      </c>
      <c r="D80" s="234"/>
      <c r="E80" s="234"/>
    </row>
    <row r="81" spans="2:19" ht="24" customHeight="1">
      <c r="B81" s="66">
        <v>1</v>
      </c>
      <c r="C81" s="226" t="str">
        <f>C11</f>
        <v>Tauri Lill, Tartu valla SK</v>
      </c>
      <c r="D81" s="227"/>
      <c r="E81" s="228"/>
      <c r="F81" s="229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69"/>
    </row>
    <row r="82" spans="2:19" ht="24" customHeight="1">
      <c r="B82" s="70">
        <v>3</v>
      </c>
      <c r="C82" s="226" t="str">
        <f>C15</f>
        <v>Georg Lumila, Aberg</v>
      </c>
      <c r="D82" s="227"/>
      <c r="E82" s="228"/>
      <c r="F82" s="229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69"/>
    </row>
    <row r="83" spans="2:19">
      <c r="B83" s="71"/>
      <c r="C83" s="169"/>
      <c r="D83" s="169"/>
      <c r="E83" s="169"/>
    </row>
    <row r="84" spans="2:19" ht="24" customHeight="1">
      <c r="B84" s="66">
        <v>2</v>
      </c>
      <c r="C84" s="226" t="str">
        <f>C13</f>
        <v>Kristjan Jaago, V-M</v>
      </c>
      <c r="D84" s="227"/>
      <c r="E84" s="228"/>
      <c r="F84" s="229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69"/>
    </row>
    <row r="85" spans="2:19" ht="24" customHeight="1">
      <c r="B85" s="70">
        <v>4</v>
      </c>
      <c r="C85" s="226" t="str">
        <f>C17</f>
        <v>Robin-Johannes Padar, Jaan</v>
      </c>
      <c r="D85" s="227"/>
      <c r="E85" s="228"/>
      <c r="F85" s="229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69"/>
    </row>
    <row r="86" spans="2:19" ht="24" customHeight="1">
      <c r="B86" s="76"/>
      <c r="C86" s="77"/>
      <c r="D86" s="77"/>
      <c r="E86" s="78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80"/>
    </row>
    <row r="87" spans="2:19" ht="24" customHeight="1">
      <c r="B87" s="76"/>
      <c r="C87" s="77"/>
      <c r="D87" s="77"/>
      <c r="E87" s="78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80"/>
    </row>
    <row r="88" spans="2:19" ht="24" customHeight="1">
      <c r="B88" s="76"/>
      <c r="C88" s="77"/>
      <c r="D88" s="77"/>
      <c r="E88" s="78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80"/>
    </row>
    <row r="89" spans="2:19" ht="24" customHeight="1">
      <c r="B89" s="76"/>
      <c r="C89" s="77"/>
      <c r="D89" s="77"/>
      <c r="E89" s="78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80"/>
    </row>
    <row r="90" spans="2:19" ht="24" customHeight="1">
      <c r="B90" s="76"/>
      <c r="C90" s="77"/>
      <c r="D90" s="77"/>
      <c r="E90" s="78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80"/>
    </row>
    <row r="91" spans="2:19" ht="24" customHeight="1">
      <c r="B91" s="76"/>
      <c r="C91" s="77"/>
      <c r="D91" s="77"/>
      <c r="E91" s="78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80"/>
    </row>
    <row r="92" spans="2:19" ht="24" customHeight="1">
      <c r="B92" s="76"/>
      <c r="C92" s="77"/>
      <c r="D92" s="77"/>
      <c r="E92" s="78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80"/>
    </row>
    <row r="93" spans="2:19" ht="24" customHeight="1">
      <c r="B93" s="76"/>
      <c r="C93" s="77"/>
      <c r="D93" s="77"/>
      <c r="E93" s="78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80"/>
    </row>
    <row r="104" spans="2:19" ht="12.75" customHeight="1"/>
    <row r="105" spans="2:19">
      <c r="B105" s="61" t="str">
        <f>B1</f>
        <v>40. JAAN JAAGO MÄLESTUSVÕISTLUSED KREEKA-ROOMA JA  NAISTEMAADLUSES</v>
      </c>
    </row>
    <row r="106" spans="2:19" ht="10.5" customHeight="1">
      <c r="B106" s="62" t="str">
        <f>B2</f>
        <v>Luunja</v>
      </c>
    </row>
    <row r="107" spans="2:19" ht="10.5" customHeight="1">
      <c r="B107" s="62" t="str">
        <f>B3</f>
        <v>25.03.2017</v>
      </c>
    </row>
    <row r="108" spans="2:19" ht="10.5" customHeight="1">
      <c r="B108" s="62"/>
    </row>
    <row r="109" spans="2:19" ht="15">
      <c r="C109" s="26" t="s">
        <v>14</v>
      </c>
      <c r="D109" s="63">
        <f>D5</f>
        <v>42</v>
      </c>
      <c r="E109" s="64" t="s">
        <v>7</v>
      </c>
      <c r="G109" s="231" t="s">
        <v>9</v>
      </c>
      <c r="H109" s="232"/>
      <c r="I109" s="232"/>
      <c r="J109" s="232"/>
      <c r="K109" s="232"/>
      <c r="L109" s="232"/>
      <c r="M109" s="232"/>
      <c r="N109" s="232"/>
      <c r="O109" s="233"/>
    </row>
    <row r="110" spans="2:19" ht="9.75" customHeight="1">
      <c r="C110" s="234" t="s">
        <v>33</v>
      </c>
      <c r="D110" s="234"/>
      <c r="E110" s="234"/>
    </row>
    <row r="111" spans="2:19" ht="24" customHeight="1">
      <c r="B111" s="66">
        <v>1</v>
      </c>
      <c r="C111" s="226" t="str">
        <f>C11</f>
        <v>Tauri Lill, Tartu valla SK</v>
      </c>
      <c r="D111" s="227"/>
      <c r="E111" s="228"/>
      <c r="F111" s="229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  <c r="R111" s="230"/>
      <c r="S111" s="69"/>
    </row>
    <row r="112" spans="2:19" ht="24" customHeight="1">
      <c r="B112" s="70">
        <v>4</v>
      </c>
      <c r="C112" s="226" t="str">
        <f>C17</f>
        <v>Robin-Johannes Padar, Jaan</v>
      </c>
      <c r="D112" s="227"/>
      <c r="E112" s="228"/>
      <c r="F112" s="229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  <c r="R112" s="230"/>
      <c r="S112" s="69"/>
    </row>
    <row r="113" spans="2:19">
      <c r="B113" s="71"/>
      <c r="C113" s="169"/>
      <c r="D113" s="169"/>
      <c r="E113" s="169"/>
    </row>
    <row r="114" spans="2:19" ht="24" customHeight="1">
      <c r="B114" s="66">
        <v>2</v>
      </c>
      <c r="C114" s="226" t="str">
        <f>C13</f>
        <v>Kristjan Jaago, V-M</v>
      </c>
      <c r="D114" s="227"/>
      <c r="E114" s="228"/>
      <c r="F114" s="229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  <c r="R114" s="230"/>
      <c r="S114" s="69"/>
    </row>
    <row r="115" spans="2:19" ht="24" customHeight="1">
      <c r="B115" s="70">
        <v>3</v>
      </c>
      <c r="C115" s="226" t="str">
        <f>C15</f>
        <v>Georg Lumila, Aberg</v>
      </c>
      <c r="D115" s="227"/>
      <c r="E115" s="228"/>
      <c r="F115" s="229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  <c r="S115" s="69"/>
    </row>
  </sheetData>
  <mergeCells count="80">
    <mergeCell ref="C114:E114"/>
    <mergeCell ref="F114:R114"/>
    <mergeCell ref="C115:E115"/>
    <mergeCell ref="F115:R115"/>
    <mergeCell ref="C111:E111"/>
    <mergeCell ref="F111:R111"/>
    <mergeCell ref="C112:E112"/>
    <mergeCell ref="F112:R112"/>
    <mergeCell ref="C85:E85"/>
    <mergeCell ref="F85:R85"/>
    <mergeCell ref="G109:O109"/>
    <mergeCell ref="C110:E110"/>
    <mergeCell ref="C82:E82"/>
    <mergeCell ref="F82:R82"/>
    <mergeCell ref="C84:E84"/>
    <mergeCell ref="F84:R84"/>
    <mergeCell ref="G79:O79"/>
    <mergeCell ref="C80:E80"/>
    <mergeCell ref="C81:E81"/>
    <mergeCell ref="F81:R81"/>
    <mergeCell ref="C54:E54"/>
    <mergeCell ref="F54:R54"/>
    <mergeCell ref="C55:E55"/>
    <mergeCell ref="F55:R55"/>
    <mergeCell ref="C51:E51"/>
    <mergeCell ref="F51:R51"/>
    <mergeCell ref="C52:E52"/>
    <mergeCell ref="F52:R52"/>
    <mergeCell ref="S17:S18"/>
    <mergeCell ref="D21:R21"/>
    <mergeCell ref="D22:R22"/>
    <mergeCell ref="N17:N18"/>
    <mergeCell ref="Q17:Q18"/>
    <mergeCell ref="S15:S16"/>
    <mergeCell ref="B17:B18"/>
    <mergeCell ref="C17:E18"/>
    <mergeCell ref="I17:I18"/>
    <mergeCell ref="J17:J18"/>
    <mergeCell ref="M17:M18"/>
    <mergeCell ref="M15:M16"/>
    <mergeCell ref="N15:N16"/>
    <mergeCell ref="Q15:Q16"/>
    <mergeCell ref="S13:S14"/>
    <mergeCell ref="S11:S12"/>
    <mergeCell ref="B13:B14"/>
    <mergeCell ref="C13:E14"/>
    <mergeCell ref="F13:F14"/>
    <mergeCell ref="I13:I14"/>
    <mergeCell ref="J13:J14"/>
    <mergeCell ref="M13:M14"/>
    <mergeCell ref="N13:N14"/>
    <mergeCell ref="B11:B12"/>
    <mergeCell ref="C11:E12"/>
    <mergeCell ref="M11:M12"/>
    <mergeCell ref="N11:N12"/>
    <mergeCell ref="Q11:Q12"/>
    <mergeCell ref="F7:Q7"/>
    <mergeCell ref="S7:S9"/>
    <mergeCell ref="F8:I8"/>
    <mergeCell ref="J8:M8"/>
    <mergeCell ref="N8:Q8"/>
    <mergeCell ref="B1:S1"/>
    <mergeCell ref="B2:S2"/>
    <mergeCell ref="B3:S3"/>
    <mergeCell ref="F11:F12"/>
    <mergeCell ref="I11:I12"/>
    <mergeCell ref="J11:J12"/>
    <mergeCell ref="B7:B9"/>
    <mergeCell ref="C7:C9"/>
    <mergeCell ref="D7:D9"/>
    <mergeCell ref="E7:E9"/>
    <mergeCell ref="Q13:Q14"/>
    <mergeCell ref="I15:I16"/>
    <mergeCell ref="J15:J16"/>
    <mergeCell ref="B15:B16"/>
    <mergeCell ref="C15:E16"/>
    <mergeCell ref="F15:F16"/>
    <mergeCell ref="F17:F18"/>
    <mergeCell ref="G49:O49"/>
    <mergeCell ref="C50:E5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AG196"/>
  <sheetViews>
    <sheetView workbookViewId="0">
      <selection activeCell="AG31" sqref="AG31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9.140625" style="29"/>
    <col min="6" max="6" width="3.42578125" style="30" customWidth="1"/>
    <col min="7" max="7" width="3.42578125" style="31" customWidth="1"/>
    <col min="8" max="8" width="3.42578125" style="30" customWidth="1"/>
    <col min="9" max="9" width="3.42578125" style="31" customWidth="1"/>
    <col min="10" max="10" width="4.28515625" style="30" customWidth="1"/>
    <col min="11" max="11" width="3.42578125" style="31" customWidth="1"/>
    <col min="12" max="12" width="3.42578125" style="30" customWidth="1"/>
    <col min="13" max="13" width="3.42578125" style="31" customWidth="1"/>
    <col min="14" max="14" width="3.42578125" style="30" customWidth="1"/>
    <col min="15" max="15" width="3.42578125" style="31" customWidth="1"/>
    <col min="16" max="16" width="3.42578125" style="30" customWidth="1"/>
    <col min="17" max="17" width="3.42578125" style="31" customWidth="1"/>
    <col min="18" max="18" width="4.5703125" customWidth="1"/>
    <col min="19" max="19" width="3.85546875" customWidth="1"/>
    <col min="20" max="20" width="3.42578125" style="30" customWidth="1"/>
    <col min="21" max="21" width="3.42578125" style="31" customWidth="1"/>
    <col min="22" max="22" width="3.42578125" style="30" customWidth="1"/>
    <col min="23" max="23" width="4" style="31" customWidth="1"/>
    <col min="24" max="24" width="3.42578125" style="30" customWidth="1"/>
    <col min="25" max="25" width="3.42578125" style="31" customWidth="1"/>
    <col min="26" max="26" width="5.7109375" style="30" customWidth="1"/>
    <col min="27" max="27" width="9.7109375" style="31" customWidth="1"/>
    <col min="28" max="28" width="3.42578125" style="30" customWidth="1"/>
    <col min="29" max="29" width="3.42578125" style="31" customWidth="1"/>
    <col min="30" max="30" width="3.42578125" style="30" customWidth="1"/>
    <col min="31" max="31" width="2.7109375" style="31" customWidth="1"/>
    <col min="32" max="32" width="4.5703125" customWidth="1"/>
    <col min="33" max="33" width="8" customWidth="1"/>
  </cols>
  <sheetData>
    <row r="1" spans="2:33" ht="12.75">
      <c r="B1" s="289" t="str">
        <f>Tiitelleht!A2</f>
        <v>40. JAAN JAAGO MÄLESTUSVÕISTLUSED KREEKA-ROOMA JA  NAISTEMAADLUSES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2"/>
      <c r="AG1" s="22"/>
    </row>
    <row r="2" spans="2:33" ht="12.75">
      <c r="B2" s="289" t="str">
        <f>Tiitelleht!A6</f>
        <v>Luunja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3"/>
      <c r="AG2" s="23"/>
    </row>
    <row r="3" spans="2:33" s="24" customFormat="1" ht="15" customHeight="1">
      <c r="B3" s="290" t="str">
        <f>Tiitelleht!A10</f>
        <v>25.03.2017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3"/>
      <c r="AG3" s="23"/>
    </row>
    <row r="4" spans="2:33" s="24" customFormat="1" ht="2.25" customHeight="1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2:33" s="24" customFormat="1" ht="15" customHeight="1">
      <c r="B5" s="25"/>
      <c r="C5" s="26" t="s">
        <v>14</v>
      </c>
      <c r="D5" s="27">
        <v>46</v>
      </c>
      <c r="E5" s="28" t="s">
        <v>7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2:33" ht="3.75" customHeight="1" thickBot="1"/>
    <row r="7" spans="2:33" ht="14.25" customHeight="1">
      <c r="B7" s="266" t="s">
        <v>15</v>
      </c>
      <c r="C7" s="269" t="s">
        <v>16</v>
      </c>
      <c r="D7" s="272" t="s">
        <v>17</v>
      </c>
      <c r="E7" s="275" t="s">
        <v>18</v>
      </c>
      <c r="F7" s="291" t="s">
        <v>19</v>
      </c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32" t="s">
        <v>20</v>
      </c>
      <c r="AA7" s="259" t="s">
        <v>21</v>
      </c>
    </row>
    <row r="8" spans="2:33" ht="14.25" customHeight="1">
      <c r="B8" s="267"/>
      <c r="C8" s="270"/>
      <c r="D8" s="273"/>
      <c r="E8" s="276"/>
      <c r="F8" s="229" t="s">
        <v>22</v>
      </c>
      <c r="G8" s="230"/>
      <c r="H8" s="230"/>
      <c r="I8" s="262"/>
      <c r="J8" s="229" t="s">
        <v>23</v>
      </c>
      <c r="K8" s="230"/>
      <c r="L8" s="230"/>
      <c r="M8" s="262"/>
      <c r="N8" s="229" t="s">
        <v>24</v>
      </c>
      <c r="O8" s="230"/>
      <c r="P8" s="230"/>
      <c r="Q8" s="263"/>
      <c r="R8" s="229" t="s">
        <v>25</v>
      </c>
      <c r="S8" s="230"/>
      <c r="T8" s="230"/>
      <c r="U8" s="262"/>
      <c r="V8" s="229" t="s">
        <v>26</v>
      </c>
      <c r="W8" s="230"/>
      <c r="X8" s="230"/>
      <c r="Y8" s="263"/>
      <c r="Z8" s="36" t="s">
        <v>4</v>
      </c>
      <c r="AA8" s="260"/>
      <c r="AB8"/>
      <c r="AC8"/>
      <c r="AD8"/>
      <c r="AE8"/>
    </row>
    <row r="9" spans="2:33" ht="27" thickBot="1">
      <c r="B9" s="268"/>
      <c r="C9" s="271"/>
      <c r="D9" s="274"/>
      <c r="E9" s="277"/>
      <c r="F9" s="37"/>
      <c r="G9" s="38"/>
      <c r="H9" s="39" t="s">
        <v>27</v>
      </c>
      <c r="I9" s="39" t="s">
        <v>28</v>
      </c>
      <c r="J9" s="37"/>
      <c r="K9" s="38"/>
      <c r="L9" s="39" t="s">
        <v>27</v>
      </c>
      <c r="M9" s="39" t="s">
        <v>28</v>
      </c>
      <c r="N9" s="37"/>
      <c r="O9" s="38"/>
      <c r="P9" s="39" t="s">
        <v>27</v>
      </c>
      <c r="Q9" s="40" t="s">
        <v>28</v>
      </c>
      <c r="R9" s="37"/>
      <c r="S9" s="38"/>
      <c r="T9" s="39" t="s">
        <v>27</v>
      </c>
      <c r="U9" s="39" t="s">
        <v>28</v>
      </c>
      <c r="V9" s="37"/>
      <c r="W9" s="38"/>
      <c r="X9" s="39" t="s">
        <v>27</v>
      </c>
      <c r="Y9" s="40" t="s">
        <v>28</v>
      </c>
      <c r="Z9" s="41" t="s">
        <v>5</v>
      </c>
      <c r="AA9" s="261"/>
      <c r="AB9"/>
      <c r="AC9"/>
      <c r="AD9"/>
      <c r="AE9"/>
    </row>
    <row r="10" spans="2:33" ht="9.75" customHeight="1" thickBot="1">
      <c r="B10" s="42"/>
      <c r="C10" s="43" t="s">
        <v>29</v>
      </c>
      <c r="D10" s="44"/>
      <c r="E10" s="45"/>
      <c r="F10" s="46"/>
      <c r="G10" s="47"/>
      <c r="H10" s="48"/>
      <c r="I10" s="48"/>
      <c r="J10" s="46"/>
      <c r="K10" s="47"/>
      <c r="L10" s="48"/>
      <c r="M10" s="48"/>
      <c r="N10" s="46"/>
      <c r="O10" s="47"/>
      <c r="P10" s="48"/>
      <c r="Q10" s="48"/>
      <c r="R10" s="46"/>
      <c r="S10" s="47"/>
      <c r="T10" s="48"/>
      <c r="U10" s="48"/>
      <c r="V10" s="46"/>
      <c r="W10" s="47"/>
      <c r="X10" s="48"/>
      <c r="Y10" s="48"/>
      <c r="Z10" s="49"/>
      <c r="AA10" s="50"/>
      <c r="AB10"/>
      <c r="AC10"/>
      <c r="AD10"/>
      <c r="AE10"/>
    </row>
    <row r="11" spans="2:33" s="51" customFormat="1" ht="11.25" customHeight="1">
      <c r="B11" s="244">
        <v>1</v>
      </c>
      <c r="C11" s="246" t="s">
        <v>92</v>
      </c>
      <c r="D11" s="247"/>
      <c r="E11" s="248"/>
      <c r="F11" s="240">
        <v>2</v>
      </c>
      <c r="G11" s="52">
        <v>4</v>
      </c>
      <c r="H11" s="53"/>
      <c r="I11" s="283"/>
      <c r="J11" s="240">
        <v>5</v>
      </c>
      <c r="K11" s="52">
        <v>4</v>
      </c>
      <c r="L11" s="53"/>
      <c r="M11" s="283"/>
      <c r="N11" s="257">
        <v>4</v>
      </c>
      <c r="O11" s="54">
        <v>4</v>
      </c>
      <c r="P11" s="55"/>
      <c r="Q11" s="288"/>
      <c r="R11" s="240">
        <v>3</v>
      </c>
      <c r="S11" s="52">
        <v>0</v>
      </c>
      <c r="T11" s="53"/>
      <c r="U11" s="283"/>
      <c r="V11" s="257" t="s">
        <v>30</v>
      </c>
      <c r="W11" s="285"/>
      <c r="X11" s="285"/>
      <c r="Y11" s="286"/>
      <c r="Z11" s="56">
        <f>G11+K11+O11+S11</f>
        <v>12</v>
      </c>
      <c r="AA11" s="235">
        <v>2</v>
      </c>
      <c r="AB11"/>
      <c r="AC11"/>
    </row>
    <row r="12" spans="2:33" s="51" customFormat="1" ht="11.25" customHeight="1" thickBot="1">
      <c r="B12" s="244"/>
      <c r="C12" s="249"/>
      <c r="D12" s="250"/>
      <c r="E12" s="251"/>
      <c r="F12" s="241"/>
      <c r="G12" s="57">
        <v>6</v>
      </c>
      <c r="H12" s="58"/>
      <c r="I12" s="284"/>
      <c r="J12" s="241"/>
      <c r="K12" s="57">
        <v>8</v>
      </c>
      <c r="L12" s="58"/>
      <c r="M12" s="284"/>
      <c r="N12" s="241"/>
      <c r="O12" s="57">
        <v>4</v>
      </c>
      <c r="P12" s="58"/>
      <c r="Q12" s="284"/>
      <c r="R12" s="241"/>
      <c r="S12" s="57">
        <v>2</v>
      </c>
      <c r="T12" s="58"/>
      <c r="U12" s="284"/>
      <c r="V12" s="241"/>
      <c r="W12" s="255"/>
      <c r="X12" s="255"/>
      <c r="Y12" s="287"/>
      <c r="Z12" s="56">
        <f>G12+K12+O12+S12</f>
        <v>20</v>
      </c>
      <c r="AA12" s="236"/>
      <c r="AB12"/>
      <c r="AC12"/>
    </row>
    <row r="13" spans="2:33" s="51" customFormat="1" ht="11.25" customHeight="1">
      <c r="B13" s="256">
        <v>2</v>
      </c>
      <c r="C13" s="246" t="s">
        <v>93</v>
      </c>
      <c r="D13" s="247"/>
      <c r="E13" s="248"/>
      <c r="F13" s="257">
        <v>1</v>
      </c>
      <c r="G13" s="54">
        <v>0</v>
      </c>
      <c r="H13" s="55"/>
      <c r="I13" s="288"/>
      <c r="J13" s="240">
        <v>3</v>
      </c>
      <c r="K13" s="52">
        <v>0</v>
      </c>
      <c r="L13" s="53"/>
      <c r="M13" s="283"/>
      <c r="N13" s="240">
        <v>5</v>
      </c>
      <c r="O13" s="52">
        <v>0</v>
      </c>
      <c r="P13" s="53"/>
      <c r="Q13" s="283"/>
      <c r="R13" s="257" t="s">
        <v>30</v>
      </c>
      <c r="S13" s="285"/>
      <c r="T13" s="285"/>
      <c r="U13" s="286"/>
      <c r="V13" s="240">
        <v>4</v>
      </c>
      <c r="W13" s="52">
        <v>4</v>
      </c>
      <c r="X13" s="53"/>
      <c r="Y13" s="283"/>
      <c r="Z13" s="56">
        <f>G13+K13+O13+W13</f>
        <v>4</v>
      </c>
      <c r="AA13" s="235">
        <v>4</v>
      </c>
      <c r="AB13"/>
      <c r="AC13"/>
    </row>
    <row r="14" spans="2:33" s="51" customFormat="1" ht="11.25" customHeight="1" thickBot="1">
      <c r="B14" s="245"/>
      <c r="C14" s="249"/>
      <c r="D14" s="250"/>
      <c r="E14" s="251"/>
      <c r="F14" s="241"/>
      <c r="G14" s="57">
        <v>0</v>
      </c>
      <c r="H14" s="58"/>
      <c r="I14" s="284"/>
      <c r="J14" s="241"/>
      <c r="K14" s="57">
        <v>0</v>
      </c>
      <c r="L14" s="58"/>
      <c r="M14" s="284"/>
      <c r="N14" s="241"/>
      <c r="O14" s="57">
        <v>0</v>
      </c>
      <c r="P14" s="58"/>
      <c r="Q14" s="284"/>
      <c r="R14" s="241"/>
      <c r="S14" s="255"/>
      <c r="T14" s="255"/>
      <c r="U14" s="287"/>
      <c r="V14" s="241"/>
      <c r="W14" s="57">
        <v>8</v>
      </c>
      <c r="X14" s="58"/>
      <c r="Y14" s="284"/>
      <c r="Z14" s="56">
        <f>G14+K14+O14+W14</f>
        <v>8</v>
      </c>
      <c r="AA14" s="236"/>
      <c r="AB14"/>
      <c r="AC14"/>
    </row>
    <row r="15" spans="2:33" s="51" customFormat="1" ht="11.25" customHeight="1">
      <c r="B15" s="244">
        <v>3</v>
      </c>
      <c r="C15" s="246" t="s">
        <v>52</v>
      </c>
      <c r="D15" s="247"/>
      <c r="E15" s="248"/>
      <c r="F15" s="240">
        <v>4</v>
      </c>
      <c r="G15" s="52">
        <v>4</v>
      </c>
      <c r="H15" s="53"/>
      <c r="I15" s="283"/>
      <c r="J15" s="254">
        <v>2</v>
      </c>
      <c r="K15" s="52">
        <v>4</v>
      </c>
      <c r="L15" s="53"/>
      <c r="M15" s="283"/>
      <c r="N15" s="257" t="s">
        <v>30</v>
      </c>
      <c r="O15" s="285"/>
      <c r="P15" s="285"/>
      <c r="Q15" s="286"/>
      <c r="R15" s="254">
        <v>1</v>
      </c>
      <c r="S15" s="52">
        <v>4</v>
      </c>
      <c r="T15" s="53"/>
      <c r="U15" s="283"/>
      <c r="V15" s="240">
        <v>5</v>
      </c>
      <c r="W15" s="52">
        <v>4</v>
      </c>
      <c r="X15" s="53"/>
      <c r="Y15" s="283"/>
      <c r="Z15" s="56">
        <f>G15+K15+S15+W15</f>
        <v>16</v>
      </c>
      <c r="AA15" s="235">
        <v>1</v>
      </c>
      <c r="AB15"/>
      <c r="AC15"/>
    </row>
    <row r="16" spans="2:33" s="51" customFormat="1" ht="11.25" customHeight="1" thickBot="1">
      <c r="B16" s="245"/>
      <c r="C16" s="249"/>
      <c r="D16" s="250"/>
      <c r="E16" s="251"/>
      <c r="F16" s="241"/>
      <c r="G16" s="57">
        <v>4</v>
      </c>
      <c r="H16" s="58"/>
      <c r="I16" s="284"/>
      <c r="J16" s="255"/>
      <c r="K16" s="57">
        <v>4</v>
      </c>
      <c r="L16" s="58"/>
      <c r="M16" s="284"/>
      <c r="N16" s="241"/>
      <c r="O16" s="255"/>
      <c r="P16" s="255"/>
      <c r="Q16" s="287"/>
      <c r="R16" s="255"/>
      <c r="S16" s="57">
        <v>2</v>
      </c>
      <c r="T16" s="58"/>
      <c r="U16" s="284"/>
      <c r="V16" s="241"/>
      <c r="W16" s="57">
        <v>8</v>
      </c>
      <c r="X16" s="58"/>
      <c r="Y16" s="284"/>
      <c r="Z16" s="56">
        <f>G16+K16+S16+W16</f>
        <v>18</v>
      </c>
      <c r="AA16" s="236"/>
      <c r="AB16"/>
      <c r="AC16"/>
    </row>
    <row r="17" spans="2:31" s="51" customFormat="1" ht="11.25" customHeight="1">
      <c r="B17" s="244">
        <v>4</v>
      </c>
      <c r="C17" s="246" t="s">
        <v>94</v>
      </c>
      <c r="D17" s="247"/>
      <c r="E17" s="248"/>
      <c r="F17" s="240">
        <v>3</v>
      </c>
      <c r="G17" s="52">
        <v>0</v>
      </c>
      <c r="H17" s="53"/>
      <c r="I17" s="283"/>
      <c r="J17" s="257" t="s">
        <v>30</v>
      </c>
      <c r="K17" s="285"/>
      <c r="L17" s="285"/>
      <c r="M17" s="286"/>
      <c r="N17" s="240">
        <v>1</v>
      </c>
      <c r="O17" s="52">
        <v>0</v>
      </c>
      <c r="P17" s="53"/>
      <c r="Q17" s="283"/>
      <c r="R17" s="254">
        <v>5</v>
      </c>
      <c r="S17" s="52">
        <v>1</v>
      </c>
      <c r="T17" s="53"/>
      <c r="U17" s="283"/>
      <c r="V17" s="240">
        <v>2</v>
      </c>
      <c r="W17" s="52">
        <v>0</v>
      </c>
      <c r="X17" s="53"/>
      <c r="Y17" s="283"/>
      <c r="Z17" s="56">
        <f>G17+O17+S17+W17</f>
        <v>1</v>
      </c>
      <c r="AA17" s="235">
        <v>5</v>
      </c>
      <c r="AB17"/>
      <c r="AC17"/>
    </row>
    <row r="18" spans="2:31" s="51" customFormat="1" ht="11.25" customHeight="1" thickBot="1">
      <c r="B18" s="245"/>
      <c r="C18" s="249"/>
      <c r="D18" s="250"/>
      <c r="E18" s="251"/>
      <c r="F18" s="241"/>
      <c r="G18" s="57">
        <v>0</v>
      </c>
      <c r="H18" s="58"/>
      <c r="I18" s="284"/>
      <c r="J18" s="241"/>
      <c r="K18" s="255"/>
      <c r="L18" s="255"/>
      <c r="M18" s="287"/>
      <c r="N18" s="241"/>
      <c r="O18" s="57">
        <v>0</v>
      </c>
      <c r="P18" s="58"/>
      <c r="Q18" s="284"/>
      <c r="R18" s="255"/>
      <c r="S18" s="57">
        <v>2</v>
      </c>
      <c r="T18" s="58"/>
      <c r="U18" s="284"/>
      <c r="V18" s="241"/>
      <c r="W18" s="57">
        <v>0</v>
      </c>
      <c r="X18" s="58"/>
      <c r="Y18" s="284"/>
      <c r="Z18" s="56">
        <f>G18+O18+S18+W18</f>
        <v>2</v>
      </c>
      <c r="AA18" s="236"/>
      <c r="AB18"/>
      <c r="AC18"/>
    </row>
    <row r="19" spans="2:31" s="51" customFormat="1" ht="11.25" customHeight="1">
      <c r="B19" s="244">
        <v>5</v>
      </c>
      <c r="C19" s="246" t="s">
        <v>95</v>
      </c>
      <c r="D19" s="247"/>
      <c r="E19" s="248"/>
      <c r="F19" s="257" t="s">
        <v>30</v>
      </c>
      <c r="G19" s="285"/>
      <c r="H19" s="285"/>
      <c r="I19" s="286"/>
      <c r="J19" s="254">
        <v>1</v>
      </c>
      <c r="K19" s="52">
        <v>0</v>
      </c>
      <c r="L19" s="53"/>
      <c r="M19" s="283"/>
      <c r="N19" s="240">
        <v>2</v>
      </c>
      <c r="O19" s="52">
        <v>4</v>
      </c>
      <c r="P19" s="53"/>
      <c r="Q19" s="283"/>
      <c r="R19" s="254">
        <v>4</v>
      </c>
      <c r="S19" s="52">
        <v>4</v>
      </c>
      <c r="T19" s="53"/>
      <c r="U19" s="283"/>
      <c r="V19" s="240">
        <v>3</v>
      </c>
      <c r="W19" s="52">
        <v>0</v>
      </c>
      <c r="X19" s="53"/>
      <c r="Y19" s="283"/>
      <c r="Z19" s="56">
        <f>K19+O19+S19+W19</f>
        <v>8</v>
      </c>
      <c r="AA19" s="235">
        <v>3</v>
      </c>
      <c r="AB19"/>
      <c r="AC19"/>
    </row>
    <row r="20" spans="2:31" s="51" customFormat="1" ht="11.25" customHeight="1" thickBot="1">
      <c r="B20" s="245"/>
      <c r="C20" s="249"/>
      <c r="D20" s="250"/>
      <c r="E20" s="251"/>
      <c r="F20" s="241"/>
      <c r="G20" s="255"/>
      <c r="H20" s="255"/>
      <c r="I20" s="287"/>
      <c r="J20" s="255"/>
      <c r="K20" s="57">
        <v>0</v>
      </c>
      <c r="L20" s="58"/>
      <c r="M20" s="284"/>
      <c r="N20" s="241"/>
      <c r="O20" s="57">
        <v>6</v>
      </c>
      <c r="P20" s="58"/>
      <c r="Q20" s="284"/>
      <c r="R20" s="255"/>
      <c r="S20" s="57">
        <v>10</v>
      </c>
      <c r="T20" s="58"/>
      <c r="U20" s="284"/>
      <c r="V20" s="241"/>
      <c r="W20" s="57">
        <v>0</v>
      </c>
      <c r="X20" s="58"/>
      <c r="Y20" s="284"/>
      <c r="Z20" s="56">
        <f>K20+O20+S20+W20</f>
        <v>16</v>
      </c>
      <c r="AA20" s="236"/>
      <c r="AB20" s="30"/>
      <c r="AC20" s="31"/>
      <c r="AD20"/>
      <c r="AE20"/>
    </row>
    <row r="21" spans="2:31" ht="11.25" customHeight="1">
      <c r="C21" s="3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AD21"/>
      <c r="AE21"/>
    </row>
    <row r="22" spans="2:31" ht="14.25" customHeight="1">
      <c r="C22" s="60" t="s">
        <v>31</v>
      </c>
      <c r="D22" s="237" t="str">
        <f>Tiitelleht!A14</f>
        <v>Vello Aava</v>
      </c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9"/>
      <c r="AD22"/>
      <c r="AE22"/>
    </row>
    <row r="23" spans="2:31" ht="15" customHeight="1">
      <c r="C23" s="60" t="s">
        <v>32</v>
      </c>
      <c r="D23" s="237" t="str">
        <f>Tiitelleht!A18</f>
        <v>Simmo Säärits</v>
      </c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9"/>
      <c r="AD23"/>
      <c r="AE23"/>
    </row>
    <row r="24" spans="2:31">
      <c r="AD24"/>
      <c r="AE24"/>
    </row>
    <row r="25" spans="2:31">
      <c r="AD25"/>
      <c r="AE25"/>
    </row>
    <row r="26" spans="2:31">
      <c r="AD26"/>
      <c r="AE26"/>
    </row>
    <row r="38" spans="2:31" ht="44.25" customHeight="1"/>
    <row r="39" spans="2:31">
      <c r="B39" s="61" t="str">
        <f>B1</f>
        <v>40. JAAN JAAGO MÄLESTUSVÕISTLUSED KREEKA-ROOMA JA  NAISTEMAADLUSES</v>
      </c>
    </row>
    <row r="40" spans="2:31">
      <c r="B40" s="62" t="str">
        <f>B2</f>
        <v>Luunja</v>
      </c>
    </row>
    <row r="41" spans="2:31">
      <c r="B41" s="62" t="str">
        <f>B3</f>
        <v>25.03.2017</v>
      </c>
    </row>
    <row r="42" spans="2:31">
      <c r="B42" s="62"/>
    </row>
    <row r="43" spans="2:31" ht="15">
      <c r="C43" s="26" t="s">
        <v>14</v>
      </c>
      <c r="D43" s="63">
        <f>D5</f>
        <v>46</v>
      </c>
      <c r="E43" s="64" t="s">
        <v>7</v>
      </c>
      <c r="G43" s="231" t="s">
        <v>13</v>
      </c>
      <c r="H43" s="232"/>
      <c r="I43" s="232"/>
      <c r="J43" s="232"/>
      <c r="K43" s="232"/>
      <c r="L43" s="232"/>
      <c r="M43" s="232"/>
      <c r="N43" s="232"/>
      <c r="O43" s="233"/>
    </row>
    <row r="44" spans="2:31">
      <c r="C44" s="234"/>
      <c r="D44" s="234"/>
      <c r="E44" s="234"/>
    </row>
    <row r="45" spans="2:31" ht="15.75">
      <c r="B45" s="66">
        <f>B11</f>
        <v>1</v>
      </c>
      <c r="C45" s="226" t="str">
        <f>C11</f>
        <v>Joosep Pärnalaas, Jaan</v>
      </c>
      <c r="D45" s="227"/>
      <c r="E45" s="228"/>
      <c r="F45" s="229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62"/>
      <c r="Y45" s="229"/>
      <c r="Z45" s="230"/>
      <c r="AA45" s="262"/>
      <c r="AB45" s="281"/>
      <c r="AC45" s="282"/>
      <c r="AD45" s="69"/>
      <c r="AE45"/>
    </row>
    <row r="46" spans="2:31" ht="15.75">
      <c r="B46" s="70">
        <f>B13</f>
        <v>2</v>
      </c>
      <c r="C46" s="226" t="str">
        <f>C13</f>
        <v>Ain-Alar Pundonen, Valga</v>
      </c>
      <c r="D46" s="227"/>
      <c r="E46" s="228"/>
      <c r="F46" s="229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62"/>
      <c r="Y46" s="229"/>
      <c r="Z46" s="230"/>
      <c r="AA46" s="262"/>
      <c r="AB46" s="281"/>
      <c r="AC46" s="282"/>
      <c r="AD46" s="69"/>
      <c r="AE46"/>
    </row>
    <row r="47" spans="2:31">
      <c r="B47" s="71"/>
      <c r="C47" s="169"/>
      <c r="D47" s="169"/>
      <c r="E47" s="169"/>
      <c r="S47" s="30"/>
      <c r="T47" s="31"/>
      <c r="U47" s="30"/>
      <c r="V47" s="31"/>
      <c r="W47" s="30"/>
      <c r="X47" s="31"/>
      <c r="Y47" s="30"/>
      <c r="Z47" s="31"/>
      <c r="AA47" s="30"/>
      <c r="AB47" s="31"/>
      <c r="AC47"/>
      <c r="AD47"/>
      <c r="AE47"/>
    </row>
    <row r="48" spans="2:31" ht="15.75">
      <c r="B48" s="66">
        <f>B15</f>
        <v>3</v>
      </c>
      <c r="C48" s="226" t="str">
        <f>C15</f>
        <v>Raimond Uibo, Leo</v>
      </c>
      <c r="D48" s="227"/>
      <c r="E48" s="228"/>
      <c r="F48" s="229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62"/>
      <c r="Y48" s="229"/>
      <c r="Z48" s="230"/>
      <c r="AA48" s="262"/>
      <c r="AB48" s="281"/>
      <c r="AC48" s="282"/>
      <c r="AD48" s="69"/>
      <c r="AE48"/>
    </row>
    <row r="49" spans="2:31" ht="15.75">
      <c r="B49" s="70">
        <f>B17</f>
        <v>4</v>
      </c>
      <c r="C49" s="226" t="str">
        <f>C17</f>
        <v>Hans-Johannes Kallis, Ramm</v>
      </c>
      <c r="D49" s="227"/>
      <c r="E49" s="228"/>
      <c r="F49" s="229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62"/>
      <c r="Y49" s="229"/>
      <c r="Z49" s="230"/>
      <c r="AA49" s="262"/>
      <c r="AB49" s="281"/>
      <c r="AC49" s="282"/>
      <c r="AD49" s="69"/>
      <c r="AE49"/>
    </row>
    <row r="50" spans="2:31">
      <c r="C50" s="170"/>
      <c r="D50" s="170"/>
      <c r="E50" s="171"/>
    </row>
    <row r="51" spans="2:31">
      <c r="B51" s="60">
        <v>5</v>
      </c>
      <c r="C51" s="226" t="str">
        <f>C19</f>
        <v>Marcus-Euert Uhtjärv, Valga</v>
      </c>
      <c r="D51" s="227"/>
      <c r="E51" s="228"/>
      <c r="G51" s="31" t="s">
        <v>34</v>
      </c>
    </row>
    <row r="76" spans="2:15">
      <c r="B76" s="61" t="str">
        <f>B1</f>
        <v>40. JAAN JAAGO MÄLESTUSVÕISTLUSED KREEKA-ROOMA JA  NAISTEMAADLUSES</v>
      </c>
    </row>
    <row r="77" spans="2:15">
      <c r="B77" s="62" t="str">
        <f>B2</f>
        <v>Luunja</v>
      </c>
    </row>
    <row r="78" spans="2:15">
      <c r="B78" s="62" t="str">
        <f>B3</f>
        <v>25.03.2017</v>
      </c>
    </row>
    <row r="79" spans="2:15">
      <c r="B79" s="62"/>
    </row>
    <row r="80" spans="2:15" ht="15">
      <c r="C80" s="26" t="s">
        <v>14</v>
      </c>
      <c r="D80" s="63">
        <f>D5</f>
        <v>46</v>
      </c>
      <c r="E80" s="64" t="s">
        <v>7</v>
      </c>
      <c r="G80" s="231" t="s">
        <v>12</v>
      </c>
      <c r="H80" s="232"/>
      <c r="I80" s="232"/>
      <c r="J80" s="232"/>
      <c r="K80" s="232"/>
      <c r="L80" s="232"/>
      <c r="M80" s="232"/>
      <c r="N80" s="232"/>
      <c r="O80" s="233"/>
    </row>
    <row r="81" spans="2:31">
      <c r="C81" s="234"/>
      <c r="D81" s="234"/>
      <c r="E81" s="234"/>
    </row>
    <row r="82" spans="2:31" ht="15.75">
      <c r="B82" s="66">
        <f>B19</f>
        <v>5</v>
      </c>
      <c r="C82" s="226" t="str">
        <f>C19</f>
        <v>Marcus-Euert Uhtjärv, Valga</v>
      </c>
      <c r="D82" s="227"/>
      <c r="E82" s="228"/>
      <c r="F82" s="229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62"/>
      <c r="Y82" s="229"/>
      <c r="Z82" s="230"/>
      <c r="AA82" s="262"/>
      <c r="AB82" s="281"/>
      <c r="AC82" s="282"/>
      <c r="AD82" s="69"/>
      <c r="AE82"/>
    </row>
    <row r="83" spans="2:31" ht="15.75">
      <c r="B83" s="70">
        <f>B11</f>
        <v>1</v>
      </c>
      <c r="C83" s="226" t="str">
        <f>C11</f>
        <v>Joosep Pärnalaas, Jaan</v>
      </c>
      <c r="D83" s="227"/>
      <c r="E83" s="228"/>
      <c r="F83" s="229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62"/>
      <c r="Y83" s="229"/>
      <c r="Z83" s="230"/>
      <c r="AA83" s="262"/>
      <c r="AB83" s="281"/>
      <c r="AC83" s="282"/>
      <c r="AD83" s="69"/>
      <c r="AE83"/>
    </row>
    <row r="84" spans="2:31">
      <c r="B84" s="71"/>
      <c r="C84" s="169"/>
      <c r="D84" s="169"/>
      <c r="E84" s="169"/>
      <c r="T84" s="31"/>
      <c r="U84" s="30"/>
      <c r="V84" s="31"/>
      <c r="W84" s="30"/>
      <c r="X84" s="31"/>
      <c r="Y84" s="30"/>
      <c r="Z84" s="31"/>
      <c r="AA84" s="30"/>
      <c r="AB84" s="31"/>
      <c r="AC84"/>
      <c r="AD84"/>
      <c r="AE84"/>
    </row>
    <row r="85" spans="2:31" ht="15.75">
      <c r="B85" s="66">
        <f>B46</f>
        <v>2</v>
      </c>
      <c r="C85" s="226" t="str">
        <f>C46</f>
        <v>Ain-Alar Pundonen, Valga</v>
      </c>
      <c r="D85" s="227"/>
      <c r="E85" s="228"/>
      <c r="F85" s="229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62"/>
      <c r="Y85" s="229"/>
      <c r="Z85" s="230"/>
      <c r="AA85" s="262"/>
      <c r="AB85" s="281"/>
      <c r="AC85" s="282"/>
      <c r="AD85" s="69"/>
      <c r="AE85"/>
    </row>
    <row r="86" spans="2:31" ht="15.75">
      <c r="B86" s="70">
        <f>B48</f>
        <v>3</v>
      </c>
      <c r="C86" s="226" t="str">
        <f>C48</f>
        <v>Raimond Uibo, Leo</v>
      </c>
      <c r="D86" s="227"/>
      <c r="E86" s="228"/>
      <c r="F86" s="229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62"/>
      <c r="Y86" s="229"/>
      <c r="Z86" s="230"/>
      <c r="AA86" s="262"/>
      <c r="AB86" s="281"/>
      <c r="AC86" s="282"/>
      <c r="AD86" s="69"/>
      <c r="AE86"/>
    </row>
    <row r="87" spans="2:31">
      <c r="C87" s="170"/>
      <c r="D87" s="170"/>
      <c r="E87" s="171"/>
    </row>
    <row r="88" spans="2:31">
      <c r="B88" s="60">
        <v>4</v>
      </c>
      <c r="C88" s="226" t="str">
        <f>C17</f>
        <v>Hans-Johannes Kallis, Ramm</v>
      </c>
      <c r="D88" s="227"/>
      <c r="E88" s="228"/>
      <c r="G88" s="31" t="s">
        <v>34</v>
      </c>
    </row>
    <row r="110" spans="2:2" ht="18.75" customHeight="1"/>
    <row r="111" spans="2:2">
      <c r="B111" s="61" t="str">
        <f>B1</f>
        <v>40. JAAN JAAGO MÄLESTUSVÕISTLUSED KREEKA-ROOMA JA  NAISTEMAADLUSES</v>
      </c>
    </row>
    <row r="112" spans="2:2">
      <c r="B112" s="62" t="str">
        <f>B2</f>
        <v>Luunja</v>
      </c>
    </row>
    <row r="113" spans="2:31">
      <c r="B113" s="62" t="str">
        <f>B3</f>
        <v>25.03.2017</v>
      </c>
    </row>
    <row r="114" spans="2:31">
      <c r="B114" s="62"/>
    </row>
    <row r="115" spans="2:31" ht="15">
      <c r="C115" s="26" t="s">
        <v>14</v>
      </c>
      <c r="D115" s="63">
        <f>D5</f>
        <v>46</v>
      </c>
      <c r="E115" s="64" t="s">
        <v>7</v>
      </c>
      <c r="G115" s="231" t="s">
        <v>9</v>
      </c>
      <c r="H115" s="232"/>
      <c r="I115" s="232"/>
      <c r="J115" s="232"/>
      <c r="K115" s="232"/>
      <c r="L115" s="232"/>
      <c r="M115" s="232"/>
      <c r="N115" s="232"/>
      <c r="O115" s="233"/>
    </row>
    <row r="116" spans="2:31">
      <c r="C116" s="234"/>
      <c r="D116" s="234"/>
      <c r="E116" s="234"/>
    </row>
    <row r="117" spans="2:31" ht="15.75">
      <c r="B117" s="66">
        <f>B49</f>
        <v>4</v>
      </c>
      <c r="C117" s="226" t="str">
        <f>C49</f>
        <v>Hans-Johannes Kallis, Ramm</v>
      </c>
      <c r="D117" s="227"/>
      <c r="E117" s="228"/>
      <c r="F117" s="229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  <c r="R117" s="230"/>
      <c r="S117" s="230"/>
      <c r="T117" s="230"/>
      <c r="U117" s="230"/>
      <c r="V117" s="230"/>
      <c r="W117" s="230"/>
      <c r="X117" s="262"/>
      <c r="Y117" s="229"/>
      <c r="Z117" s="230"/>
      <c r="AA117" s="262"/>
      <c r="AB117" s="281"/>
      <c r="AC117" s="282"/>
      <c r="AD117" s="69"/>
      <c r="AE117"/>
    </row>
    <row r="118" spans="2:31" ht="15.75">
      <c r="B118" s="70">
        <f>B83</f>
        <v>1</v>
      </c>
      <c r="C118" s="226" t="str">
        <f>C83</f>
        <v>Joosep Pärnalaas, Jaan</v>
      </c>
      <c r="D118" s="227"/>
      <c r="E118" s="228"/>
      <c r="F118" s="229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  <c r="S118" s="230"/>
      <c r="T118" s="230"/>
      <c r="U118" s="230"/>
      <c r="V118" s="230"/>
      <c r="W118" s="230"/>
      <c r="X118" s="262"/>
      <c r="Y118" s="229"/>
      <c r="Z118" s="230"/>
      <c r="AA118" s="262"/>
      <c r="AB118" s="281"/>
      <c r="AC118" s="282"/>
      <c r="AD118" s="69"/>
      <c r="AE118"/>
    </row>
    <row r="119" spans="2:31">
      <c r="B119" s="71"/>
      <c r="C119" s="169"/>
      <c r="D119" s="169"/>
      <c r="E119" s="169"/>
      <c r="T119" s="31"/>
      <c r="U119" s="30"/>
      <c r="V119" s="31"/>
      <c r="W119" s="30"/>
      <c r="X119" s="31"/>
      <c r="Y119" s="30"/>
      <c r="Z119" s="31"/>
      <c r="AA119" s="30"/>
      <c r="AB119" s="31"/>
      <c r="AC119"/>
      <c r="AD119"/>
      <c r="AE119"/>
    </row>
    <row r="120" spans="2:31" ht="15.75">
      <c r="B120" s="66">
        <f>B85</f>
        <v>2</v>
      </c>
      <c r="C120" s="226" t="str">
        <f>C85</f>
        <v>Ain-Alar Pundonen, Valga</v>
      </c>
      <c r="D120" s="227"/>
      <c r="E120" s="228"/>
      <c r="F120" s="229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  <c r="R120" s="230"/>
      <c r="S120" s="230"/>
      <c r="T120" s="230"/>
      <c r="U120" s="230"/>
      <c r="V120" s="230"/>
      <c r="W120" s="230"/>
      <c r="X120" s="262"/>
      <c r="Y120" s="229"/>
      <c r="Z120" s="230"/>
      <c r="AA120" s="262"/>
      <c r="AB120" s="281"/>
      <c r="AC120" s="282"/>
      <c r="AD120" s="69"/>
      <c r="AE120"/>
    </row>
    <row r="121" spans="2:31" ht="15.75">
      <c r="B121" s="70">
        <f>B82</f>
        <v>5</v>
      </c>
      <c r="C121" s="226" t="str">
        <f>C82</f>
        <v>Marcus-Euert Uhtjärv, Valga</v>
      </c>
      <c r="D121" s="227"/>
      <c r="E121" s="228"/>
      <c r="F121" s="229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  <c r="S121" s="230"/>
      <c r="T121" s="230"/>
      <c r="U121" s="230"/>
      <c r="V121" s="230"/>
      <c r="W121" s="230"/>
      <c r="X121" s="262"/>
      <c r="Y121" s="229"/>
      <c r="Z121" s="230"/>
      <c r="AA121" s="262"/>
      <c r="AB121" s="281"/>
      <c r="AC121" s="282"/>
      <c r="AD121" s="69"/>
      <c r="AE121"/>
    </row>
    <row r="122" spans="2:31">
      <c r="C122" s="170"/>
      <c r="D122" s="170"/>
      <c r="E122" s="171"/>
    </row>
    <row r="123" spans="2:31">
      <c r="B123" s="60">
        <v>3</v>
      </c>
      <c r="C123" s="226" t="str">
        <f>C15</f>
        <v>Raimond Uibo, Leo</v>
      </c>
      <c r="D123" s="227"/>
      <c r="E123" s="228"/>
      <c r="G123" s="31" t="s">
        <v>34</v>
      </c>
    </row>
    <row r="146" spans="2:31" ht="18.75" customHeight="1"/>
    <row r="147" spans="2:31">
      <c r="B147" s="61" t="str">
        <f>B1</f>
        <v>40. JAAN JAAGO MÄLESTUSVÕISTLUSED KREEKA-ROOMA JA  NAISTEMAADLUSES</v>
      </c>
    </row>
    <row r="148" spans="2:31">
      <c r="B148" s="62" t="str">
        <f>B2</f>
        <v>Luunja</v>
      </c>
    </row>
    <row r="149" spans="2:31">
      <c r="B149" s="62" t="str">
        <f>B3</f>
        <v>25.03.2017</v>
      </c>
    </row>
    <row r="150" spans="2:31">
      <c r="B150" s="62"/>
    </row>
    <row r="151" spans="2:31" ht="15">
      <c r="C151" s="26" t="s">
        <v>14</v>
      </c>
      <c r="D151" s="63">
        <f>D115</f>
        <v>46</v>
      </c>
      <c r="E151" s="64" t="s">
        <v>7</v>
      </c>
      <c r="G151" s="231" t="s">
        <v>10</v>
      </c>
      <c r="H151" s="232"/>
      <c r="I151" s="232"/>
      <c r="J151" s="232"/>
      <c r="K151" s="232"/>
      <c r="L151" s="232"/>
      <c r="M151" s="232"/>
      <c r="N151" s="232"/>
      <c r="O151" s="233"/>
    </row>
    <row r="152" spans="2:31">
      <c r="C152" s="65"/>
      <c r="D152" s="65"/>
      <c r="E152" s="65"/>
    </row>
    <row r="153" spans="2:31" ht="15.75">
      <c r="B153" s="66">
        <f>B86</f>
        <v>3</v>
      </c>
      <c r="C153" s="226" t="str">
        <f>C86</f>
        <v>Raimond Uibo, Leo</v>
      </c>
      <c r="D153" s="227"/>
      <c r="E153" s="228"/>
      <c r="F153" s="33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5"/>
      <c r="Y153" s="33"/>
      <c r="Z153" s="34"/>
      <c r="AA153" s="35"/>
      <c r="AB153" s="67"/>
      <c r="AC153" s="68"/>
      <c r="AD153" s="69"/>
      <c r="AE153"/>
    </row>
    <row r="154" spans="2:31" ht="15.75">
      <c r="B154" s="70">
        <f>B118</f>
        <v>1</v>
      </c>
      <c r="C154" s="226" t="str">
        <f>C118</f>
        <v>Joosep Pärnalaas, Jaan</v>
      </c>
      <c r="D154" s="227"/>
      <c r="E154" s="228"/>
      <c r="F154" s="33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5"/>
      <c r="Y154" s="33"/>
      <c r="Z154" s="34"/>
      <c r="AA154" s="35"/>
      <c r="AB154" s="67"/>
      <c r="AC154" s="68"/>
      <c r="AD154" s="69"/>
      <c r="AE154"/>
    </row>
    <row r="155" spans="2:31">
      <c r="B155" s="71"/>
      <c r="C155" s="169"/>
      <c r="D155" s="169"/>
      <c r="E155" s="169"/>
      <c r="S155" s="30"/>
      <c r="T155" s="31"/>
      <c r="U155" s="30"/>
      <c r="V155" s="31"/>
      <c r="W155" s="30"/>
      <c r="X155" s="31"/>
      <c r="Y155" s="30"/>
      <c r="Z155" s="31"/>
      <c r="AA155" s="30"/>
      <c r="AB155" s="31"/>
      <c r="AC155"/>
      <c r="AD155"/>
      <c r="AE155"/>
    </row>
    <row r="156" spans="2:31" ht="15.75">
      <c r="B156" s="66">
        <f>B117</f>
        <v>4</v>
      </c>
      <c r="C156" s="226" t="str">
        <f>C117</f>
        <v>Hans-Johannes Kallis, Ramm</v>
      </c>
      <c r="D156" s="227"/>
      <c r="E156" s="228"/>
      <c r="F156" s="33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5"/>
      <c r="Y156" s="33"/>
      <c r="Z156" s="34"/>
      <c r="AA156" s="35"/>
      <c r="AB156" s="67"/>
      <c r="AC156" s="68"/>
      <c r="AD156" s="69"/>
      <c r="AE156"/>
    </row>
    <row r="157" spans="2:31" ht="15.75">
      <c r="B157" s="70">
        <f>B121</f>
        <v>5</v>
      </c>
      <c r="C157" s="226" t="str">
        <f>C121</f>
        <v>Marcus-Euert Uhtjärv, Valga</v>
      </c>
      <c r="D157" s="227"/>
      <c r="E157" s="228"/>
      <c r="F157" s="33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5"/>
      <c r="Y157" s="33"/>
      <c r="Z157" s="34"/>
      <c r="AA157" s="35"/>
      <c r="AB157" s="67"/>
      <c r="AC157" s="68"/>
      <c r="AD157" s="69"/>
      <c r="AE157"/>
    </row>
    <row r="158" spans="2:31">
      <c r="C158" s="170"/>
      <c r="D158" s="170"/>
      <c r="E158" s="171"/>
    </row>
    <row r="159" spans="2:31">
      <c r="B159" s="60">
        <v>2</v>
      </c>
      <c r="C159" s="226" t="str">
        <f>C13</f>
        <v>Ain-Alar Pundonen, Valga</v>
      </c>
      <c r="D159" s="227"/>
      <c r="E159" s="228"/>
      <c r="G159" s="31" t="s">
        <v>34</v>
      </c>
    </row>
    <row r="183" spans="2:31" ht="15" customHeight="1"/>
    <row r="184" spans="2:31">
      <c r="B184" s="61" t="str">
        <f>B1</f>
        <v>40. JAAN JAAGO MÄLESTUSVÕISTLUSED KREEKA-ROOMA JA  NAISTEMAADLUSES</v>
      </c>
    </row>
    <row r="185" spans="2:31">
      <c r="B185" s="62" t="str">
        <f>B2</f>
        <v>Luunja</v>
      </c>
    </row>
    <row r="186" spans="2:31">
      <c r="B186" s="62" t="str">
        <f>B3</f>
        <v>25.03.2017</v>
      </c>
    </row>
    <row r="187" spans="2:31">
      <c r="B187" s="62"/>
    </row>
    <row r="188" spans="2:31" ht="15">
      <c r="C188" s="26" t="s">
        <v>14</v>
      </c>
      <c r="D188" s="63">
        <f>D5</f>
        <v>46</v>
      </c>
      <c r="E188" s="64" t="s">
        <v>7</v>
      </c>
      <c r="G188" s="231" t="s">
        <v>11</v>
      </c>
      <c r="H188" s="232"/>
      <c r="I188" s="232"/>
      <c r="J188" s="232"/>
      <c r="K188" s="232"/>
      <c r="L188" s="232"/>
      <c r="M188" s="232"/>
      <c r="N188" s="232"/>
      <c r="O188" s="233"/>
    </row>
    <row r="189" spans="2:31">
      <c r="C189" s="65"/>
      <c r="D189" s="65"/>
      <c r="E189" s="65"/>
    </row>
    <row r="190" spans="2:31" ht="15.75">
      <c r="B190" s="66">
        <f>B120</f>
        <v>2</v>
      </c>
      <c r="C190" s="226" t="str">
        <f>C120</f>
        <v>Ain-Alar Pundonen, Valga</v>
      </c>
      <c r="D190" s="227"/>
      <c r="E190" s="228"/>
      <c r="F190" s="33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5"/>
      <c r="Y190" s="33"/>
      <c r="Z190" s="34"/>
      <c r="AA190" s="35"/>
      <c r="AB190" s="67"/>
      <c r="AC190" s="68"/>
      <c r="AD190" s="69"/>
      <c r="AE190"/>
    </row>
    <row r="191" spans="2:31" ht="15.75">
      <c r="B191" s="70">
        <f>B156</f>
        <v>4</v>
      </c>
      <c r="C191" s="226" t="str">
        <f>C156</f>
        <v>Hans-Johannes Kallis, Ramm</v>
      </c>
      <c r="D191" s="227"/>
      <c r="E191" s="228"/>
      <c r="F191" s="33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5"/>
      <c r="Y191" s="33"/>
      <c r="Z191" s="34"/>
      <c r="AA191" s="35"/>
      <c r="AB191" s="67"/>
      <c r="AC191" s="68"/>
      <c r="AD191" s="69"/>
      <c r="AE191"/>
    </row>
    <row r="192" spans="2:31">
      <c r="B192" s="71"/>
      <c r="C192" s="169"/>
      <c r="D192" s="169"/>
      <c r="E192" s="169"/>
      <c r="S192" s="30"/>
      <c r="T192" s="31"/>
      <c r="U192" s="30"/>
      <c r="V192" s="31"/>
      <c r="W192" s="30"/>
      <c r="X192" s="31"/>
      <c r="Y192" s="30"/>
      <c r="Z192" s="31"/>
      <c r="AA192" s="30"/>
      <c r="AB192" s="31"/>
      <c r="AC192"/>
      <c r="AD192"/>
      <c r="AE192"/>
    </row>
    <row r="193" spans="2:31" ht="15.75">
      <c r="B193" s="66">
        <f>B153</f>
        <v>3</v>
      </c>
      <c r="C193" s="226" t="str">
        <f>C153</f>
        <v>Raimond Uibo, Leo</v>
      </c>
      <c r="D193" s="227"/>
      <c r="E193" s="228"/>
      <c r="F193" s="33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5"/>
      <c r="Y193" s="33"/>
      <c r="Z193" s="34"/>
      <c r="AA193" s="35"/>
      <c r="AB193" s="67"/>
      <c r="AC193" s="68"/>
      <c r="AD193" s="69"/>
      <c r="AE193"/>
    </row>
    <row r="194" spans="2:31" ht="15.75">
      <c r="B194" s="70">
        <f>B157</f>
        <v>5</v>
      </c>
      <c r="C194" s="226" t="str">
        <f>C157</f>
        <v>Marcus-Euert Uhtjärv, Valga</v>
      </c>
      <c r="D194" s="227"/>
      <c r="E194" s="228"/>
      <c r="F194" s="33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5"/>
      <c r="Y194" s="33"/>
      <c r="Z194" s="34"/>
      <c r="AA194" s="35"/>
      <c r="AB194" s="67"/>
      <c r="AC194" s="68"/>
      <c r="AD194" s="69"/>
      <c r="AE194"/>
    </row>
    <row r="195" spans="2:31">
      <c r="C195" s="170"/>
      <c r="D195" s="170"/>
      <c r="E195" s="171"/>
    </row>
    <row r="196" spans="2:31">
      <c r="B196" s="60">
        <v>1</v>
      </c>
      <c r="C196" s="226" t="str">
        <f>C11</f>
        <v>Joosep Pärnalaas, Jaan</v>
      </c>
      <c r="D196" s="227"/>
      <c r="E196" s="228"/>
      <c r="G196" s="31" t="s">
        <v>34</v>
      </c>
    </row>
  </sheetData>
  <mergeCells count="145">
    <mergeCell ref="G188:O188"/>
    <mergeCell ref="C190:E190"/>
    <mergeCell ref="C191:E191"/>
    <mergeCell ref="C193:E193"/>
    <mergeCell ref="C194:E194"/>
    <mergeCell ref="C196:E196"/>
    <mergeCell ref="C123:E123"/>
    <mergeCell ref="G151:O151"/>
    <mergeCell ref="C153:E153"/>
    <mergeCell ref="C154:E154"/>
    <mergeCell ref="C156:E156"/>
    <mergeCell ref="C157:E157"/>
    <mergeCell ref="C120:E120"/>
    <mergeCell ref="F120:X120"/>
    <mergeCell ref="Y120:AA120"/>
    <mergeCell ref="AB120:AC120"/>
    <mergeCell ref="C121:E121"/>
    <mergeCell ref="F121:X121"/>
    <mergeCell ref="Y121:AA121"/>
    <mergeCell ref="AB121:AC121"/>
    <mergeCell ref="C116:E116"/>
    <mergeCell ref="C117:E117"/>
    <mergeCell ref="F117:X117"/>
    <mergeCell ref="Y117:AA117"/>
    <mergeCell ref="AB117:AC117"/>
    <mergeCell ref="C118:E118"/>
    <mergeCell ref="F118:X118"/>
    <mergeCell ref="Y118:AA118"/>
    <mergeCell ref="AB118:AC118"/>
    <mergeCell ref="C86:E86"/>
    <mergeCell ref="F86:X86"/>
    <mergeCell ref="Y86:AA86"/>
    <mergeCell ref="AB86:AC86"/>
    <mergeCell ref="C88:E88"/>
    <mergeCell ref="G115:O115"/>
    <mergeCell ref="C83:E83"/>
    <mergeCell ref="F83:X83"/>
    <mergeCell ref="Y83:AA83"/>
    <mergeCell ref="AB83:AC83"/>
    <mergeCell ref="C85:E85"/>
    <mergeCell ref="F85:X85"/>
    <mergeCell ref="Y85:AA85"/>
    <mergeCell ref="AB85:AC85"/>
    <mergeCell ref="G80:O80"/>
    <mergeCell ref="C81:E81"/>
    <mergeCell ref="C82:E82"/>
    <mergeCell ref="F82:X82"/>
    <mergeCell ref="Y82:AA82"/>
    <mergeCell ref="AB82:AC82"/>
    <mergeCell ref="C48:E48"/>
    <mergeCell ref="F48:X48"/>
    <mergeCell ref="Y48:AA48"/>
    <mergeCell ref="AB48:AC48"/>
    <mergeCell ref="C49:E49"/>
    <mergeCell ref="F49:X49"/>
    <mergeCell ref="Y49:AA49"/>
    <mergeCell ref="AB49:AC49"/>
    <mergeCell ref="Y45:AA45"/>
    <mergeCell ref="AB45:AC45"/>
    <mergeCell ref="C46:E46"/>
    <mergeCell ref="F46:X46"/>
    <mergeCell ref="Y46:AA46"/>
    <mergeCell ref="AB46:AC46"/>
    <mergeCell ref="D22:Q22"/>
    <mergeCell ref="D23:Q23"/>
    <mergeCell ref="G43:O43"/>
    <mergeCell ref="C44:E44"/>
    <mergeCell ref="C45:E45"/>
    <mergeCell ref="F45:X45"/>
    <mergeCell ref="Q19:Q20"/>
    <mergeCell ref="R19:R20"/>
    <mergeCell ref="U19:U20"/>
    <mergeCell ref="V19:V20"/>
    <mergeCell ref="Y19:Y20"/>
    <mergeCell ref="AA19:AA20"/>
    <mergeCell ref="B19:B20"/>
    <mergeCell ref="C19:E20"/>
    <mergeCell ref="F19:I20"/>
    <mergeCell ref="J19:J20"/>
    <mergeCell ref="M19:M20"/>
    <mergeCell ref="N19:N20"/>
    <mergeCell ref="Q17:Q18"/>
    <mergeCell ref="R17:R18"/>
    <mergeCell ref="U17:U18"/>
    <mergeCell ref="V17:V18"/>
    <mergeCell ref="Y17:Y18"/>
    <mergeCell ref="AA17:AA18"/>
    <mergeCell ref="N15:Q16"/>
    <mergeCell ref="U15:U16"/>
    <mergeCell ref="V15:V16"/>
    <mergeCell ref="Y15:Y16"/>
    <mergeCell ref="AA15:AA16"/>
    <mergeCell ref="B17:B18"/>
    <mergeCell ref="C17:E18"/>
    <mergeCell ref="I17:I18"/>
    <mergeCell ref="J17:M18"/>
    <mergeCell ref="N17:N18"/>
    <mergeCell ref="R13:U14"/>
    <mergeCell ref="V13:V14"/>
    <mergeCell ref="Y13:Y14"/>
    <mergeCell ref="AA13:AA14"/>
    <mergeCell ref="B15:B16"/>
    <mergeCell ref="C15:E16"/>
    <mergeCell ref="F15:F16"/>
    <mergeCell ref="I15:I16"/>
    <mergeCell ref="J15:J16"/>
    <mergeCell ref="M15:M16"/>
    <mergeCell ref="V11:Y12"/>
    <mergeCell ref="AA11:AA12"/>
    <mergeCell ref="B13:B14"/>
    <mergeCell ref="C13:E14"/>
    <mergeCell ref="F13:F14"/>
    <mergeCell ref="I13:I14"/>
    <mergeCell ref="J13:J14"/>
    <mergeCell ref="M13:M14"/>
    <mergeCell ref="N13:N14"/>
    <mergeCell ref="Q13:Q14"/>
    <mergeCell ref="J11:J12"/>
    <mergeCell ref="M11:M12"/>
    <mergeCell ref="N11:N12"/>
    <mergeCell ref="Q11:Q12"/>
    <mergeCell ref="R11:R12"/>
    <mergeCell ref="U11:U12"/>
    <mergeCell ref="C7:C9"/>
    <mergeCell ref="D7:D9"/>
    <mergeCell ref="E7:E9"/>
    <mergeCell ref="F7:Y7"/>
    <mergeCell ref="AA7:AA9"/>
    <mergeCell ref="F8:I8"/>
    <mergeCell ref="J8:M8"/>
    <mergeCell ref="N8:Q8"/>
    <mergeCell ref="R8:U8"/>
    <mergeCell ref="V8:Y8"/>
    <mergeCell ref="B1:AE1"/>
    <mergeCell ref="B2:AE2"/>
    <mergeCell ref="B3:AE3"/>
    <mergeCell ref="B7:B9"/>
    <mergeCell ref="F11:F12"/>
    <mergeCell ref="B11:B12"/>
    <mergeCell ref="C11:E12"/>
    <mergeCell ref="I11:I12"/>
    <mergeCell ref="R15:R16"/>
    <mergeCell ref="F17:F18"/>
    <mergeCell ref="C51:E51"/>
    <mergeCell ref="C159:E159"/>
  </mergeCells>
  <pageMargins left="0.70866141732283472" right="0.16" top="0.74803149606299213" bottom="0.36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56"/>
  <sheetViews>
    <sheetView workbookViewId="0">
      <selection activeCell="I37" sqref="I36:I37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29"/>
    <col min="5" max="5" width="3.42578125" style="30" customWidth="1"/>
    <col min="6" max="6" width="3.42578125" style="31" customWidth="1"/>
    <col min="7" max="7" width="3.42578125" style="30" customWidth="1"/>
    <col min="8" max="8" width="3.42578125" style="31" customWidth="1"/>
    <col min="9" max="9" width="4.28515625" style="30" customWidth="1"/>
    <col min="10" max="10" width="3.42578125" style="31" customWidth="1"/>
    <col min="11" max="11" width="3.42578125" style="30" customWidth="1"/>
    <col min="12" max="12" width="3.42578125" style="31" customWidth="1"/>
    <col min="13" max="13" width="3.42578125" style="30" customWidth="1"/>
    <col min="14" max="14" width="3.42578125" style="31" customWidth="1"/>
    <col min="15" max="15" width="3.42578125" style="30" customWidth="1"/>
    <col min="16" max="16" width="3.42578125" style="31" customWidth="1"/>
    <col min="17" max="17" width="4.5703125" customWidth="1"/>
    <col min="18" max="18" width="3.85546875" customWidth="1"/>
    <col min="19" max="19" width="3.42578125" style="30" customWidth="1"/>
    <col min="20" max="20" width="3.42578125" style="31" customWidth="1"/>
    <col min="21" max="21" width="3.42578125" style="30" customWidth="1"/>
    <col min="22" max="22" width="3.42578125" style="31" customWidth="1"/>
    <col min="23" max="23" width="3.42578125" style="30" customWidth="1"/>
    <col min="24" max="24" width="3.42578125" style="31" customWidth="1"/>
    <col min="25" max="25" width="3.42578125" style="30" customWidth="1"/>
    <col min="26" max="26" width="3.42578125" style="31" customWidth="1"/>
    <col min="27" max="27" width="3.42578125" style="30" customWidth="1"/>
    <col min="28" max="28" width="3.42578125" style="31" customWidth="1"/>
    <col min="29" max="29" width="3.42578125" style="30" customWidth="1"/>
    <col min="30" max="30" width="3.42578125" style="31" customWidth="1"/>
    <col min="31" max="31" width="4.5703125" customWidth="1"/>
    <col min="32" max="32" width="8" customWidth="1"/>
  </cols>
  <sheetData>
    <row r="1" spans="1:32" ht="12.75">
      <c r="A1" s="264" t="str">
        <f>Tiitelleht!A2</f>
        <v>40. JAAN JAAGO MÄLESTUSVÕISTLUSED KREEKA-ROOMA JA  NAISTEMAADLUSES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</row>
    <row r="2" spans="1:32" ht="12.75">
      <c r="A2" s="264" t="str">
        <f>Tiitelleht!A6</f>
        <v>Luunja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</row>
    <row r="3" spans="1:32" s="24" customFormat="1" ht="15" customHeight="1">
      <c r="A3" s="265" t="str">
        <f>Tiitelleht!A10</f>
        <v>25.03.2017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</row>
    <row r="4" spans="1:32" s="24" customFormat="1" ht="2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4" customFormat="1" ht="15" customHeight="1">
      <c r="A5" s="25"/>
      <c r="B5" s="26" t="s">
        <v>14</v>
      </c>
      <c r="C5" s="27">
        <v>50</v>
      </c>
      <c r="D5" s="28" t="s">
        <v>7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1:32" ht="3.75" customHeight="1" thickBot="1"/>
    <row r="7" spans="1:32" ht="14.25" customHeight="1">
      <c r="A7" s="266" t="s">
        <v>15</v>
      </c>
      <c r="B7" s="269" t="s">
        <v>16</v>
      </c>
      <c r="C7" s="272" t="s">
        <v>17</v>
      </c>
      <c r="D7" s="275" t="s">
        <v>18</v>
      </c>
      <c r="E7" s="278" t="s">
        <v>19</v>
      </c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80"/>
      <c r="Q7" s="72" t="s">
        <v>20</v>
      </c>
      <c r="R7" s="259" t="s">
        <v>21</v>
      </c>
    </row>
    <row r="8" spans="1:32">
      <c r="A8" s="267"/>
      <c r="B8" s="270"/>
      <c r="C8" s="273"/>
      <c r="D8" s="276"/>
      <c r="E8" s="229" t="s">
        <v>22</v>
      </c>
      <c r="F8" s="230"/>
      <c r="G8" s="230"/>
      <c r="H8" s="262"/>
      <c r="I8" s="229"/>
      <c r="J8" s="230"/>
      <c r="K8" s="230"/>
      <c r="L8" s="262"/>
      <c r="M8" s="229"/>
      <c r="N8" s="230"/>
      <c r="O8" s="230"/>
      <c r="P8" s="263"/>
      <c r="Q8" s="73" t="s">
        <v>4</v>
      </c>
      <c r="R8" s="260"/>
    </row>
    <row r="9" spans="1:32" ht="27" thickBot="1">
      <c r="A9" s="268"/>
      <c r="B9" s="271"/>
      <c r="C9" s="274"/>
      <c r="D9" s="277"/>
      <c r="E9" s="37"/>
      <c r="F9" s="38"/>
      <c r="G9" s="39" t="s">
        <v>27</v>
      </c>
      <c r="H9" s="39" t="s">
        <v>28</v>
      </c>
      <c r="I9" s="37"/>
      <c r="J9" s="38"/>
      <c r="K9" s="39"/>
      <c r="L9" s="39"/>
      <c r="M9" s="37"/>
      <c r="N9" s="38"/>
      <c r="O9" s="39"/>
      <c r="P9" s="40"/>
      <c r="Q9" s="74" t="s">
        <v>5</v>
      </c>
      <c r="R9" s="261"/>
    </row>
    <row r="10" spans="1:32" ht="9.75" customHeight="1" thickBot="1">
      <c r="A10" s="42"/>
      <c r="B10" s="43" t="s">
        <v>29</v>
      </c>
      <c r="C10" s="44"/>
      <c r="D10" s="45"/>
      <c r="E10" s="46"/>
      <c r="F10" s="47"/>
      <c r="G10" s="48"/>
      <c r="H10" s="48"/>
      <c r="I10" s="46"/>
      <c r="J10" s="47"/>
      <c r="K10" s="48"/>
      <c r="L10" s="48"/>
      <c r="M10" s="46"/>
      <c r="N10" s="47"/>
      <c r="O10" s="48"/>
      <c r="P10" s="48"/>
      <c r="Q10" s="49"/>
      <c r="R10" s="44"/>
    </row>
    <row r="11" spans="1:32" s="51" customFormat="1" ht="11.25" customHeight="1">
      <c r="A11" s="244">
        <v>1</v>
      </c>
      <c r="B11" s="246" t="s">
        <v>96</v>
      </c>
      <c r="C11" s="247"/>
      <c r="D11" s="248"/>
      <c r="E11" s="312">
        <v>2</v>
      </c>
      <c r="F11" s="85">
        <v>3</v>
      </c>
      <c r="G11" s="86"/>
      <c r="H11" s="301"/>
      <c r="I11" s="312"/>
      <c r="J11" s="85"/>
      <c r="K11" s="86"/>
      <c r="L11" s="301"/>
      <c r="M11" s="303"/>
      <c r="N11" s="304"/>
      <c r="O11" s="304"/>
      <c r="P11" s="305"/>
      <c r="Q11" s="87">
        <f>F11+J11</f>
        <v>3</v>
      </c>
      <c r="R11" s="235">
        <v>1</v>
      </c>
      <c r="S11" s="30"/>
      <c r="T11" s="31"/>
      <c r="U11" s="30"/>
      <c r="V11" s="31"/>
      <c r="W11" s="30"/>
      <c r="X11" s="31"/>
      <c r="Y11" s="30"/>
      <c r="Z11" s="31"/>
      <c r="AA11" s="30"/>
      <c r="AB11" s="31"/>
      <c r="AC11" s="30"/>
      <c r="AD11" s="31"/>
      <c r="AE11"/>
      <c r="AF11"/>
    </row>
    <row r="12" spans="1:32" s="51" customFormat="1" ht="11.25" customHeight="1" thickBot="1">
      <c r="A12" s="244"/>
      <c r="B12" s="249"/>
      <c r="C12" s="250"/>
      <c r="D12" s="251"/>
      <c r="E12" s="310"/>
      <c r="F12" s="88">
        <v>6</v>
      </c>
      <c r="G12" s="89"/>
      <c r="H12" s="302"/>
      <c r="I12" s="310"/>
      <c r="J12" s="88"/>
      <c r="K12" s="89"/>
      <c r="L12" s="302"/>
      <c r="M12" s="306"/>
      <c r="N12" s="307"/>
      <c r="O12" s="307"/>
      <c r="P12" s="308"/>
      <c r="Q12" s="90">
        <f>F12+J12</f>
        <v>6</v>
      </c>
      <c r="R12" s="236"/>
      <c r="S12" s="30"/>
      <c r="T12" s="31"/>
      <c r="U12" s="30"/>
      <c r="V12" s="31"/>
      <c r="W12" s="30"/>
      <c r="X12" s="31"/>
      <c r="Y12" s="30"/>
      <c r="Z12" s="31"/>
      <c r="AA12" s="30"/>
      <c r="AB12" s="31"/>
      <c r="AC12" s="30"/>
      <c r="AD12" s="31"/>
      <c r="AE12"/>
      <c r="AF12"/>
    </row>
    <row r="13" spans="1:32" s="51" customFormat="1" ht="11.25" customHeight="1">
      <c r="A13" s="256">
        <v>2</v>
      </c>
      <c r="B13" s="246" t="s">
        <v>97</v>
      </c>
      <c r="C13" s="247"/>
      <c r="D13" s="248"/>
      <c r="E13" s="309">
        <v>1</v>
      </c>
      <c r="F13" s="99">
        <v>1</v>
      </c>
      <c r="G13" s="100"/>
      <c r="H13" s="311"/>
      <c r="I13" s="303"/>
      <c r="J13" s="304"/>
      <c r="K13" s="304"/>
      <c r="L13" s="305"/>
      <c r="M13" s="312"/>
      <c r="N13" s="85"/>
      <c r="O13" s="86"/>
      <c r="P13" s="313"/>
      <c r="Q13" s="87">
        <f>F13+N13</f>
        <v>1</v>
      </c>
      <c r="R13" s="235">
        <v>2</v>
      </c>
      <c r="S13" s="30"/>
      <c r="T13" s="31"/>
      <c r="U13" s="30"/>
      <c r="V13" s="31"/>
      <c r="W13" s="30"/>
      <c r="X13" s="31"/>
      <c r="Y13" s="30"/>
      <c r="Z13" s="31"/>
      <c r="AA13" s="30"/>
      <c r="AB13" s="31"/>
      <c r="AC13" s="30"/>
      <c r="AD13" s="31"/>
      <c r="AE13"/>
      <c r="AF13"/>
    </row>
    <row r="14" spans="1:32" s="51" customFormat="1" ht="11.25" customHeight="1" thickBot="1">
      <c r="A14" s="245"/>
      <c r="B14" s="249"/>
      <c r="C14" s="250"/>
      <c r="D14" s="251"/>
      <c r="E14" s="310"/>
      <c r="F14" s="88">
        <v>1</v>
      </c>
      <c r="G14" s="89"/>
      <c r="H14" s="302"/>
      <c r="I14" s="306"/>
      <c r="J14" s="307"/>
      <c r="K14" s="307"/>
      <c r="L14" s="308"/>
      <c r="M14" s="310"/>
      <c r="N14" s="88"/>
      <c r="O14" s="89"/>
      <c r="P14" s="314"/>
      <c r="Q14" s="90">
        <f>F14+N14</f>
        <v>1</v>
      </c>
      <c r="R14" s="236"/>
      <c r="S14" s="30"/>
      <c r="T14" s="31"/>
      <c r="U14" s="30"/>
      <c r="V14" s="31"/>
      <c r="W14" s="30"/>
      <c r="X14" s="31"/>
      <c r="Y14" s="30"/>
      <c r="Z14" s="31"/>
      <c r="AA14" s="30"/>
      <c r="AB14" s="31"/>
      <c r="AC14" s="30"/>
      <c r="AD14" s="31"/>
      <c r="AE14"/>
      <c r="AF14"/>
    </row>
    <row r="15" spans="1:32" ht="11.25" customHeight="1">
      <c r="E15" s="93"/>
      <c r="F15" s="94"/>
      <c r="G15" s="93"/>
      <c r="H15" s="94"/>
      <c r="I15" s="93"/>
      <c r="J15" s="94"/>
      <c r="K15" s="93"/>
      <c r="L15" s="94"/>
      <c r="M15" s="93"/>
      <c r="N15" s="94"/>
      <c r="O15" s="93"/>
      <c r="P15" s="94"/>
      <c r="Q15" s="95"/>
    </row>
    <row r="16" spans="1:32" ht="15.75" customHeight="1">
      <c r="B16" s="60" t="s">
        <v>31</v>
      </c>
      <c r="C16" s="237" t="str">
        <f>Tiitelleht!A14</f>
        <v>Vello Aava</v>
      </c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9"/>
    </row>
    <row r="17" spans="2:18" ht="15" customHeight="1">
      <c r="B17" s="60" t="s">
        <v>32</v>
      </c>
      <c r="C17" s="237" t="str">
        <f>Tiitelleht!A18</f>
        <v>Simmo Säärits</v>
      </c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9"/>
    </row>
    <row r="18" spans="2:18" ht="11.25" customHeight="1">
      <c r="B18" s="3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spans="2:18" ht="11.25" customHeight="1">
      <c r="B19" s="3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</row>
    <row r="20" spans="2:18" ht="11.25" customHeight="1">
      <c r="B20" s="3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2:18" ht="11.25" customHeight="1">
      <c r="B21" s="3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</row>
    <row r="22" spans="2:18" ht="11.25" customHeight="1">
      <c r="B22" s="3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</row>
    <row r="23" spans="2:18" ht="11.25" customHeight="1">
      <c r="B23" s="3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</row>
    <row r="24" spans="2:18" ht="11.25" customHeight="1">
      <c r="B24" s="3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2:18" ht="11.25" customHeight="1">
      <c r="B25" s="3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6" spans="2:18" ht="11.25" customHeight="1">
      <c r="B26" s="3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</row>
    <row r="27" spans="2:18" ht="11.25" customHeight="1">
      <c r="B27" s="3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</row>
    <row r="28" spans="2:18" ht="11.25" customHeight="1">
      <c r="B28" s="3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</row>
    <row r="29" spans="2:18" ht="11.25" customHeight="1">
      <c r="B29" s="3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</row>
    <row r="30" spans="2:18" ht="11.25" customHeight="1">
      <c r="B30" s="3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</row>
    <row r="31" spans="2:18" ht="11.25" customHeight="1">
      <c r="B31" s="3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</row>
    <row r="32" spans="2:18" ht="11.25" customHeight="1">
      <c r="B32" s="3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</row>
    <row r="33" spans="1:39" ht="11.25" customHeight="1">
      <c r="B33" s="3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</row>
    <row r="34" spans="1:39" ht="11.25" customHeight="1">
      <c r="B34" s="3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</row>
    <row r="35" spans="1:39" ht="11.25" customHeight="1">
      <c r="B35" s="3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</row>
    <row r="36" spans="1:39" ht="11.25" customHeight="1">
      <c r="B36" s="3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</row>
    <row r="37" spans="1:39" ht="11.25" customHeight="1">
      <c r="B37" s="3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</row>
    <row r="38" spans="1:39" ht="11.25" customHeight="1">
      <c r="B38" s="3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</row>
    <row r="39" spans="1:39" ht="11.25" customHeight="1">
      <c r="B39" s="3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</row>
    <row r="40" spans="1:39" ht="11.25" customHeight="1">
      <c r="B40" s="3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</row>
    <row r="41" spans="1:39" ht="11.25" customHeight="1">
      <c r="B41" s="3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</row>
    <row r="42" spans="1:39" ht="11.25" customHeight="1">
      <c r="B42" s="3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</row>
    <row r="43" spans="1:39" ht="11.25" customHeight="1">
      <c r="B43" s="3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</row>
    <row r="44" spans="1:39" ht="11.25" customHeight="1">
      <c r="B44" s="3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spans="1:39">
      <c r="A45" s="61" t="str">
        <f>A1</f>
        <v>40. JAAN JAAGO MÄLESTUSVÕISTLUSED KREEKA-ROOMA JA  NAISTEMAADLUSES</v>
      </c>
    </row>
    <row r="46" spans="1:39" ht="10.5" customHeight="1">
      <c r="A46" s="62" t="str">
        <f>A2</f>
        <v>Luunja</v>
      </c>
      <c r="R46" s="79"/>
      <c r="AG46" s="80"/>
      <c r="AH46" s="80"/>
      <c r="AI46" s="80"/>
      <c r="AJ46" s="80"/>
      <c r="AK46" s="80"/>
      <c r="AL46" s="80"/>
      <c r="AM46" s="80"/>
    </row>
    <row r="47" spans="1:39" ht="10.5" customHeight="1">
      <c r="A47" s="62" t="str">
        <f>A3</f>
        <v>25.03.2017</v>
      </c>
      <c r="R47" s="79"/>
      <c r="AG47" s="80"/>
      <c r="AH47" s="80"/>
      <c r="AI47" s="80"/>
      <c r="AJ47" s="80"/>
      <c r="AK47" s="80"/>
      <c r="AL47" s="80"/>
      <c r="AM47" s="80"/>
    </row>
    <row r="48" spans="1:39" ht="10.5" customHeight="1">
      <c r="A48" s="62"/>
      <c r="R48" s="80"/>
      <c r="AG48" s="80"/>
      <c r="AH48" s="80"/>
      <c r="AI48" s="80"/>
      <c r="AJ48" s="80"/>
      <c r="AK48" s="80"/>
      <c r="AL48" s="80"/>
      <c r="AM48" s="80"/>
    </row>
    <row r="49" spans="1:17" ht="15">
      <c r="B49" s="26" t="s">
        <v>6</v>
      </c>
      <c r="C49" s="63">
        <f>C5</f>
        <v>50</v>
      </c>
      <c r="D49" s="64" t="s">
        <v>7</v>
      </c>
      <c r="F49" s="231" t="s">
        <v>13</v>
      </c>
      <c r="G49" s="232"/>
      <c r="H49" s="232"/>
      <c r="I49" s="232"/>
      <c r="J49" s="232"/>
      <c r="K49" s="232"/>
      <c r="L49" s="232"/>
      <c r="M49" s="232"/>
      <c r="N49" s="233"/>
    </row>
    <row r="50" spans="1:17" ht="9.75" customHeight="1">
      <c r="B50" s="234" t="s">
        <v>33</v>
      </c>
      <c r="C50" s="234"/>
      <c r="D50" s="234"/>
    </row>
    <row r="51" spans="1:17" ht="24" customHeight="1">
      <c r="A51" s="66">
        <v>1</v>
      </c>
      <c r="B51" s="226" t="str">
        <f>B11</f>
        <v>Robin Lumila, Aberg</v>
      </c>
      <c r="C51" s="227"/>
      <c r="D51" s="228"/>
      <c r="E51" s="33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</row>
    <row r="52" spans="1:17" ht="24" customHeight="1">
      <c r="A52" s="70">
        <v>2</v>
      </c>
      <c r="B52" s="226" t="str">
        <f>B13</f>
        <v>Mark Anissimov, Valga</v>
      </c>
      <c r="C52" s="227"/>
      <c r="D52" s="228"/>
      <c r="E52" s="33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</row>
    <row r="53" spans="1:17">
      <c r="A53" s="71"/>
      <c r="B53" s="78"/>
      <c r="C53" s="78"/>
      <c r="D53" s="78"/>
    </row>
    <row r="54" spans="1:17">
      <c r="A54" s="71"/>
      <c r="B54" s="78"/>
      <c r="C54" s="78"/>
      <c r="D54" s="78"/>
    </row>
    <row r="55" spans="1:17">
      <c r="A55" s="71"/>
      <c r="B55" s="78"/>
      <c r="C55" s="78"/>
      <c r="D55" s="78"/>
    </row>
    <row r="56" spans="1:17">
      <c r="A56" s="71"/>
      <c r="B56" s="78"/>
      <c r="C56" s="78"/>
      <c r="D56" s="78"/>
    </row>
  </sheetData>
  <mergeCells count="34">
    <mergeCell ref="B50:D50"/>
    <mergeCell ref="B51:D51"/>
    <mergeCell ref="B52:D52"/>
    <mergeCell ref="R11:R12"/>
    <mergeCell ref="A13:A14"/>
    <mergeCell ref="B13:D14"/>
    <mergeCell ref="E13:E14"/>
    <mergeCell ref="H13:H14"/>
    <mergeCell ref="I13:L14"/>
    <mergeCell ref="P13:P14"/>
    <mergeCell ref="R13:R14"/>
    <mergeCell ref="I8:L8"/>
    <mergeCell ref="M8:P8"/>
    <mergeCell ref="A11:A12"/>
    <mergeCell ref="B11:D12"/>
    <mergeCell ref="E11:E12"/>
    <mergeCell ref="H11:H12"/>
    <mergeCell ref="L11:L12"/>
    <mergeCell ref="M11:P12"/>
    <mergeCell ref="B7:B9"/>
    <mergeCell ref="C7:C9"/>
    <mergeCell ref="D7:D9"/>
    <mergeCell ref="A1:AF1"/>
    <mergeCell ref="A2:AF2"/>
    <mergeCell ref="A3:AF3"/>
    <mergeCell ref="A7:A9"/>
    <mergeCell ref="E7:P7"/>
    <mergeCell ref="R7:R9"/>
    <mergeCell ref="E8:H8"/>
    <mergeCell ref="C17:R17"/>
    <mergeCell ref="F49:N49"/>
    <mergeCell ref="C16:R16"/>
    <mergeCell ref="M13:M14"/>
    <mergeCell ref="I11:I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Tulemused</vt:lpstr>
      <vt:lpstr>26.</vt:lpstr>
      <vt:lpstr>29.</vt:lpstr>
      <vt:lpstr>32 .</vt:lpstr>
      <vt:lpstr>35.</vt:lpstr>
      <vt:lpstr>38</vt:lpstr>
      <vt:lpstr>42.</vt:lpstr>
      <vt:lpstr>46.</vt:lpstr>
      <vt:lpstr>50.</vt:lpstr>
      <vt:lpstr>54.</vt:lpstr>
      <vt:lpstr>58.</vt:lpstr>
      <vt:lpstr>63.</vt:lpstr>
      <vt:lpstr>69.</vt:lpstr>
      <vt:lpstr>76.</vt:lpstr>
      <vt:lpstr>85.</vt:lpstr>
      <vt:lpstr>100.</vt:lpstr>
      <vt:lpstr>N40.</vt:lpstr>
      <vt:lpstr>N50.</vt:lpstr>
      <vt:lpstr>N+50.</vt:lpstr>
      <vt:lpstr>Meeskondlik</vt:lpstr>
      <vt:lpstr>Tiitelleht</vt:lpstr>
      <vt:lpstr>Tiitelleht!Print_Area</vt:lpstr>
    </vt:vector>
  </TitlesOfParts>
  <Company>pro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veix</dc:creator>
  <cp:lastModifiedBy>User</cp:lastModifiedBy>
  <cp:lastPrinted>2017-03-25T13:51:20Z</cp:lastPrinted>
  <dcterms:created xsi:type="dcterms:W3CDTF">2004-12-09T10:39:06Z</dcterms:created>
  <dcterms:modified xsi:type="dcterms:W3CDTF">2017-03-25T14:03:45Z</dcterms:modified>
</cp:coreProperties>
</file>