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ilves\Desktop\"/>
    </mc:Choice>
  </mc:AlternateContent>
  <bookViews>
    <workbookView xWindow="0" yWindow="90" windowWidth="20115" windowHeight="8565"/>
  </bookViews>
  <sheets>
    <sheet name="OST" sheetId="3" r:id="rId1"/>
    <sheet name="LIISING" sheetId="4" r:id="rId2"/>
  </sheets>
  <calcPr calcId="162913"/>
</workbook>
</file>

<file path=xl/calcChain.xml><?xml version="1.0" encoding="utf-8"?>
<calcChain xmlns="http://schemas.openxmlformats.org/spreadsheetml/2006/main">
  <c r="E5" i="4" l="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" i="4"/>
  <c r="P5" i="4" l="1"/>
  <c r="P6" i="4"/>
  <c r="P7" i="4"/>
  <c r="P8" i="4"/>
  <c r="P9" i="4"/>
  <c r="P4" i="4"/>
  <c r="M4" i="3"/>
  <c r="M4" i="4"/>
  <c r="N4" i="4" s="1"/>
  <c r="M5" i="4"/>
  <c r="N5" i="4" s="1"/>
  <c r="M6" i="4"/>
  <c r="N6" i="4"/>
  <c r="M7" i="4"/>
  <c r="N7" i="4"/>
  <c r="M8" i="4"/>
  <c r="N8" i="4" s="1"/>
  <c r="M9" i="4"/>
  <c r="N9" i="4" s="1"/>
  <c r="M10" i="4"/>
  <c r="N10" i="4"/>
  <c r="M11" i="4"/>
  <c r="N11" i="4"/>
  <c r="M12" i="4"/>
  <c r="N12" i="4" s="1"/>
  <c r="M13" i="4"/>
  <c r="N13" i="4" s="1"/>
  <c r="M14" i="4"/>
  <c r="N14" i="4"/>
  <c r="M15" i="4"/>
  <c r="N15" i="4"/>
  <c r="M16" i="4"/>
  <c r="N16" i="4" s="1"/>
  <c r="M17" i="4"/>
  <c r="N17" i="4" s="1"/>
  <c r="M18" i="4"/>
  <c r="N18" i="4"/>
  <c r="M19" i="4"/>
  <c r="N19" i="4"/>
  <c r="M20" i="4"/>
  <c r="N20" i="4" s="1"/>
  <c r="M21" i="4"/>
  <c r="N21" i="4" s="1"/>
  <c r="M22" i="4"/>
  <c r="N22" i="4"/>
  <c r="M23" i="4"/>
  <c r="N23" i="4"/>
  <c r="M24" i="4"/>
  <c r="N24" i="4" s="1"/>
  <c r="M25" i="4"/>
  <c r="N25" i="4" s="1"/>
  <c r="M26" i="4"/>
  <c r="N26" i="4"/>
  <c r="M27" i="4"/>
  <c r="N27" i="4"/>
  <c r="M28" i="4"/>
  <c r="N28" i="4" s="1"/>
  <c r="M29" i="4"/>
  <c r="N29" i="4" s="1"/>
  <c r="M30" i="4"/>
  <c r="N30" i="4"/>
  <c r="M31" i="4"/>
  <c r="N31" i="4"/>
  <c r="M32" i="4"/>
  <c r="N32" i="4" s="1"/>
  <c r="M33" i="4"/>
  <c r="N33" i="4" s="1"/>
  <c r="M34" i="4"/>
  <c r="N34" i="4"/>
  <c r="M35" i="4"/>
  <c r="N35" i="4"/>
  <c r="M36" i="4"/>
  <c r="N36" i="4" s="1"/>
  <c r="M37" i="4"/>
  <c r="N37" i="4" s="1"/>
  <c r="M38" i="4"/>
  <c r="N38" i="4"/>
  <c r="M39" i="4"/>
  <c r="N39" i="4"/>
  <c r="M40" i="4"/>
  <c r="N40" i="4" s="1"/>
  <c r="M41" i="4"/>
  <c r="N41" i="4" s="1"/>
  <c r="M42" i="4"/>
  <c r="N42" i="4" s="1"/>
  <c r="M43" i="4"/>
  <c r="N43" i="4" s="1"/>
  <c r="M44" i="4"/>
  <c r="N44" i="4"/>
  <c r="M45" i="4"/>
  <c r="N45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E4" i="3"/>
  <c r="N4" i="3"/>
  <c r="M5" i="3"/>
  <c r="N5" i="3" s="1"/>
  <c r="E5" i="3"/>
  <c r="M6" i="3"/>
  <c r="N6" i="3" s="1"/>
  <c r="E6" i="3"/>
  <c r="M7" i="3"/>
  <c r="E7" i="3"/>
  <c r="N7" i="3"/>
  <c r="M8" i="3"/>
  <c r="E8" i="3"/>
  <c r="N8" i="3"/>
  <c r="M9" i="3"/>
  <c r="N9" i="3" s="1"/>
  <c r="E9" i="3"/>
  <c r="M10" i="3"/>
  <c r="N10" i="3" s="1"/>
  <c r="E10" i="3"/>
  <c r="M11" i="3"/>
  <c r="E11" i="3"/>
  <c r="N11" i="3"/>
  <c r="M12" i="3"/>
  <c r="E12" i="3"/>
  <c r="N12" i="3"/>
  <c r="M13" i="3"/>
  <c r="N13" i="3" s="1"/>
  <c r="E13" i="3"/>
  <c r="M14" i="3"/>
  <c r="N14" i="3" s="1"/>
  <c r="E14" i="3"/>
  <c r="M15" i="3"/>
  <c r="E15" i="3"/>
  <c r="N15" i="3"/>
  <c r="M16" i="3"/>
  <c r="E16" i="3"/>
  <c r="N16" i="3"/>
  <c r="M17" i="3"/>
  <c r="N17" i="3" s="1"/>
  <c r="E17" i="3"/>
  <c r="M18" i="3"/>
  <c r="N18" i="3" s="1"/>
  <c r="E18" i="3"/>
  <c r="M19" i="3"/>
  <c r="E19" i="3"/>
  <c r="N19" i="3"/>
  <c r="M20" i="3"/>
  <c r="E20" i="3"/>
  <c r="N20" i="3"/>
  <c r="M21" i="3"/>
  <c r="N21" i="3" s="1"/>
  <c r="E21" i="3"/>
  <c r="M22" i="3"/>
  <c r="N22" i="3" s="1"/>
  <c r="E22" i="3"/>
  <c r="M23" i="3"/>
  <c r="E23" i="3"/>
  <c r="N23" i="3"/>
  <c r="M24" i="3"/>
  <c r="E24" i="3"/>
  <c r="N24" i="3"/>
  <c r="M25" i="3"/>
  <c r="N25" i="3" s="1"/>
  <c r="E25" i="3"/>
  <c r="M26" i="3"/>
  <c r="N26" i="3" s="1"/>
  <c r="E26" i="3"/>
  <c r="M27" i="3"/>
  <c r="E27" i="3"/>
  <c r="N27" i="3"/>
  <c r="M28" i="3"/>
  <c r="E28" i="3"/>
  <c r="N28" i="3"/>
  <c r="M29" i="3"/>
  <c r="N29" i="3" s="1"/>
  <c r="E29" i="3"/>
  <c r="M30" i="3"/>
  <c r="N30" i="3" s="1"/>
  <c r="E30" i="3"/>
  <c r="M31" i="3"/>
  <c r="E31" i="3"/>
  <c r="N31" i="3"/>
  <c r="M32" i="3"/>
  <c r="E32" i="3"/>
  <c r="N32" i="3"/>
  <c r="M33" i="3"/>
  <c r="N33" i="3" s="1"/>
  <c r="E33" i="3"/>
  <c r="M34" i="3"/>
  <c r="N34" i="3" s="1"/>
  <c r="E34" i="3"/>
  <c r="M35" i="3"/>
  <c r="E35" i="3"/>
  <c r="N35" i="3"/>
  <c r="M36" i="3"/>
  <c r="E36" i="3"/>
  <c r="N36" i="3"/>
  <c r="M37" i="3"/>
  <c r="N37" i="3" s="1"/>
  <c r="E37" i="3"/>
  <c r="M38" i="3"/>
  <c r="N38" i="3" s="1"/>
  <c r="E38" i="3"/>
  <c r="M39" i="3"/>
  <c r="E39" i="3"/>
  <c r="N39" i="3"/>
  <c r="M40" i="3"/>
  <c r="E40" i="3"/>
  <c r="N40" i="3"/>
  <c r="M41" i="3"/>
  <c r="N41" i="3" s="1"/>
  <c r="E41" i="3"/>
  <c r="M42" i="3"/>
  <c r="N42" i="3" s="1"/>
  <c r="E42" i="3"/>
  <c r="M43" i="3"/>
  <c r="E43" i="3"/>
  <c r="N43" i="3"/>
  <c r="M44" i="3"/>
  <c r="E44" i="3"/>
  <c r="N44" i="3"/>
  <c r="M45" i="3"/>
  <c r="N45" i="3" s="1"/>
  <c r="E45" i="3"/>
  <c r="N46" i="3" l="1"/>
  <c r="N46" i="4"/>
  <c r="N47" i="4" s="1"/>
</calcChain>
</file>

<file path=xl/sharedStrings.xml><?xml version="1.0" encoding="utf-8"?>
<sst xmlns="http://schemas.openxmlformats.org/spreadsheetml/2006/main" count="171" uniqueCount="86">
  <si>
    <t>Nr</t>
  </si>
  <si>
    <t>Nimetus</t>
  </si>
  <si>
    <t>Kirjeldus</t>
  </si>
  <si>
    <t>Klass 1 tahvelarvuti hind</t>
  </si>
  <si>
    <t>Klass 2 tahvelarvuti hind</t>
  </si>
  <si>
    <t>Klass 3 tahvelarvuti hind</t>
  </si>
  <si>
    <t>Klass 4 tahvelarvuti hind</t>
  </si>
  <si>
    <t>Klass 5 tahvelarvuti hind</t>
  </si>
  <si>
    <t>Klass 6 tahvelarvuti hind</t>
  </si>
  <si>
    <t>Klass 1 tahvelarvuti ekraani kaitsekile hind</t>
  </si>
  <si>
    <t>Klass 2 tahvelarvuti ekraani kaitsekile hind</t>
  </si>
  <si>
    <t>Klass 3 tahvelarvuti ekraani kaitsekile hind</t>
  </si>
  <si>
    <t>Klass 4 tahvelarvuti ekraani kaitsekile hind</t>
  </si>
  <si>
    <t>Klass 5 tahvelarvuti ekraani kaitsekile hind</t>
  </si>
  <si>
    <t>Klass 6 tahvelarvuti ekraani kaitsekile hind</t>
  </si>
  <si>
    <t>Klass 1 tahvelarvuti ümbrise hind</t>
  </si>
  <si>
    <t>Klass 2 tahvelarvuti ümbrise hind</t>
  </si>
  <si>
    <t>Klass 3 tahvelarvuti ümbrise hind</t>
  </si>
  <si>
    <t>Klass 4 tahvelarvuti ümbrise hind</t>
  </si>
  <si>
    <t>Klass 5 tahvelarvuti ümbrise hind</t>
  </si>
  <si>
    <t>Klass 6 tahvelarvuti ümbrise hind</t>
  </si>
  <si>
    <t>Klass 1 tahvelarvuti välise klaviatuuri hind</t>
  </si>
  <si>
    <t>Klass 2 tahvelarvuti välise klaviatuuri hind</t>
  </si>
  <si>
    <t>Klass 3 tahvelarvuti välise klaviatuuri hind</t>
  </si>
  <si>
    <t>Klass 4 tahvelarvuti välise klaviatuuri hind</t>
  </si>
  <si>
    <t>Klass 5 tahvelarvuti välise klaviatuuri hind</t>
  </si>
  <si>
    <t>Klass 6 tahvelarvuti välise klaviatuuri hind</t>
  </si>
  <si>
    <t>Klass 1 tahvelarvuti välise klaviatuuriga ümbrise (ühtne seade) hind</t>
  </si>
  <si>
    <t>Klass 2 tahvelarvuti välise klaviatuuriga ümbrise (ühtne seade) hind</t>
  </si>
  <si>
    <t>Klass 3 tahvelarvuti välise klaviatuuriga ümbrise (ühtne seade) hind</t>
  </si>
  <si>
    <t>Klass 4 tahvelarvuti välise klaviatuuriga ümbrise (ühtne seade) hind</t>
  </si>
  <si>
    <t>Klass 5 tahvelarvuti välise klaviatuuriga ümbrise (ühtne seade) hind</t>
  </si>
  <si>
    <t>Klass 6 tahvelarvuti välise klaviatuuriga ümbrise (ühtne seade) hind</t>
  </si>
  <si>
    <t>Klass 1 tahvelarvuti puutepliiatsi hind</t>
  </si>
  <si>
    <t>Klass 2 tahvelarvuti puutepliiatsi hind</t>
  </si>
  <si>
    <t>Klass 3 tahvelarvuti puutepliiatsi hind</t>
  </si>
  <si>
    <t>Klass 4 tahvelarvuti puutepliiatsi hind</t>
  </si>
  <si>
    <t>Klass 5 tahvelarvuti puutepliiatsi hind</t>
  </si>
  <si>
    <t>Klass 6 tahvelarvuti puutepliiatsi hind</t>
  </si>
  <si>
    <t>Klass 1 tahvelarvuti välise lisaaku (akupank) hind</t>
  </si>
  <si>
    <t>Klass 2 tahvelarvuti välise lisaaku (akupank) hind</t>
  </si>
  <si>
    <t>Klass 3 tahvelarvuti välise lisaaku (akupank) hind</t>
  </si>
  <si>
    <t>Klass 4 tahvelarvuti välise lisaaku (akupank) hind</t>
  </si>
  <si>
    <t>Klass 5 tahvelarvuti välise lisaaku (akupank) hind</t>
  </si>
  <si>
    <t>Klass 6 tahvelarvuti välise lisaaku (akupank) hind</t>
  </si>
  <si>
    <t>Ühiku hind väljaostmisel ilma km-ta</t>
  </si>
  <si>
    <t>Fujitsu Protection Film PF-LBQ</t>
  </si>
  <si>
    <t>Protection Film for Huawei T2 pro 10 PF-MBT2</t>
  </si>
  <si>
    <t>Huawei SmartCover for Mediapad T2 Pro 10</t>
  </si>
  <si>
    <t>Fujitsu Keyboard Cover (S26391-F1293-L2xx**)</t>
  </si>
  <si>
    <t>Ebits EB-086 Bluetooth keyboard for iPad</t>
  </si>
  <si>
    <t>Ebits EB-086 Bluetooth keyboard for Android</t>
  </si>
  <si>
    <t>Ebits EB-086 Bluetooth keyboard for Windows</t>
  </si>
  <si>
    <t>Ebits Keyboard cover for Android Media Pad T2 Pro</t>
  </si>
  <si>
    <t>Stylus pen for iPad BTD214-i</t>
  </si>
  <si>
    <t>Stylus pen for Android BTD214-A</t>
  </si>
  <si>
    <t>Stylus pen for Fujitsu BTD214-W</t>
  </si>
  <si>
    <t>Huawei Battery bank AP007 13000mAh</t>
  </si>
  <si>
    <t>Ühiku hind väljaostmisel koos km-ga</t>
  </si>
  <si>
    <t>Huawei Media Pad T2 Pro LTE 10,1" 16GB Android 5.1</t>
  </si>
  <si>
    <t>Huawei Media Pad T2 Pro 10,1" 16GB Android5.1</t>
  </si>
  <si>
    <t>Fujitsu Stylistic Q616 11,6" 64GB Windows®10Pro</t>
  </si>
  <si>
    <t>Fujitsu Stylistic Q616 11,6" 64GB 3G/4G  Windows®10Pro</t>
  </si>
  <si>
    <t>TELLIJA (arve saaja nimi):</t>
  </si>
  <si>
    <t>https://sp.ts.fujitsu.com/dmsp/Publications/public/ds-STYLISTIC-Q616.pdf</t>
  </si>
  <si>
    <t>Toote lingid:</t>
  </si>
  <si>
    <t>Tellimuse kuupäev:</t>
  </si>
  <si>
    <t>Tahvelarvutite ostmine, tarnepartner Datel AS    Tellimine hitsa@datel.ee</t>
  </si>
  <si>
    <t>Tahvelarvutite liisimine, tarnepartner Datel AS ja 3StepIT OÜ     Tellimine: hitsa@datel.ee</t>
  </si>
  <si>
    <t xml:space="preserve">Kooli nimi (kogus) </t>
  </si>
  <si>
    <t>Kokku (kogus)</t>
  </si>
  <si>
    <t>Maksumus kokku koos km-ga</t>
  </si>
  <si>
    <t>Tellimuse maksumus kokku</t>
  </si>
  <si>
    <t>Kvartali makusmus km-ta 3-aastase liisingperioodiga</t>
  </si>
  <si>
    <t>Kvartali makusmus km-ga 3-aastase  liisingperioodiga</t>
  </si>
  <si>
    <r>
      <t xml:space="preserve">Tellimuse maksumus kokku </t>
    </r>
    <r>
      <rPr>
        <b/>
        <sz val="12"/>
        <color theme="1"/>
        <rFont val="Calibri"/>
        <family val="2"/>
        <charset val="186"/>
        <scheme val="minor"/>
      </rPr>
      <t>(kvartalis)</t>
    </r>
  </si>
  <si>
    <r>
      <t xml:space="preserve">Lepingu maksumus kokku </t>
    </r>
    <r>
      <rPr>
        <b/>
        <sz val="12"/>
        <color theme="1"/>
        <rFont val="Calibri"/>
        <family val="2"/>
        <charset val="186"/>
        <scheme val="minor"/>
      </rPr>
      <t>(3 aastat)</t>
    </r>
  </si>
  <si>
    <t>Apple iPad 9,7" (2017)  32GB</t>
  </si>
  <si>
    <t>Apple iPad 9,7" (2017)  32GB Wifi + Cellular</t>
  </si>
  <si>
    <t>https://www.apple.com/ipad-9.7/specs/</t>
  </si>
  <si>
    <t>iPad 2017 Protection Film PF-IM9</t>
  </si>
  <si>
    <t>iPad 2017  Protection Film PF-IM9</t>
  </si>
  <si>
    <t>Ebits EB-C09 iPad 9,7" case</t>
  </si>
  <si>
    <t>Ebits EB-C09 iPad  9,7" case</t>
  </si>
  <si>
    <t>Ebits KB iPad 9,7" keyboard cover</t>
  </si>
  <si>
    <t>http://consumer.huawei.com/en/tablets/mediapad-t2-10-pro/specs/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</si>
</sst>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9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0"/>
      <color theme="1"/>
      <name val="Arial Unicode MS"/>
      <family val="2"/>
      <charset val="186"/>
    </font>
    <font>
      <b/>
      <sz val="14"/>
      <color theme="1"/>
      <name val="Calibri"/>
      <family val="2"/>
      <charset val="186"/>
      <scheme val="minor"/>
    </font>
    <font>
      <sz val="14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horizontal="center" wrapText="1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Protection="1"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164" fontId="3" fillId="0" borderId="1" xfId="0" applyNumberFormat="1" applyFont="1" applyFill="1" applyBorder="1" applyAlignment="1" applyProtection="1">
      <alignment vertical="center" wrapText="1"/>
    </xf>
    <xf numFmtId="0" fontId="1" fillId="0" borderId="0" xfId="0" applyFont="1" applyBorder="1" applyProtection="1"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horizontal="left" vertical="center" indent="5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2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1" applyBorder="1" applyProtection="1">
      <protection locked="0"/>
    </xf>
    <xf numFmtId="0" fontId="5" fillId="0" borderId="0" xfId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164" fontId="2" fillId="2" borderId="1" xfId="0" applyNumberFormat="1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  <protection locked="0"/>
    </xf>
    <xf numFmtId="164" fontId="3" fillId="0" borderId="3" xfId="0" applyNumberFormat="1" applyFont="1" applyFill="1" applyBorder="1" applyAlignment="1" applyProtection="1">
      <alignment vertical="center" wrapText="1"/>
    </xf>
    <xf numFmtId="164" fontId="2" fillId="2" borderId="3" xfId="0" applyNumberFormat="1" applyFont="1" applyFill="1" applyBorder="1" applyAlignment="1" applyProtection="1">
      <alignment vertical="center" wrapText="1"/>
    </xf>
    <xf numFmtId="1" fontId="0" fillId="0" borderId="3" xfId="0" applyNumberFormat="1" applyBorder="1" applyAlignment="1" applyProtection="1">
      <alignment horizontal="center" wrapText="1"/>
      <protection locked="0"/>
    </xf>
    <xf numFmtId="1" fontId="1" fillId="0" borderId="3" xfId="0" applyNumberFormat="1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vertical="center" wrapText="1"/>
    </xf>
    <xf numFmtId="2" fontId="4" fillId="0" borderId="4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0" fillId="0" borderId="1" xfId="0" applyFont="1" applyBorder="1" applyAlignment="1" applyProtection="1">
      <alignment vertical="center" textRotation="90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2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center" wrapText="1"/>
      <protection locked="0"/>
    </xf>
    <xf numFmtId="4" fontId="1" fillId="0" borderId="1" xfId="0" applyNumberFormat="1" applyFont="1" applyBorder="1" applyAlignment="1" applyProtection="1">
      <alignment wrapText="1"/>
      <protection locked="0"/>
    </xf>
    <xf numFmtId="0" fontId="7" fillId="0" borderId="2" xfId="0" applyFont="1" applyFill="1" applyBorder="1" applyAlignment="1" applyProtection="1">
      <alignment vertical="center"/>
      <protection locked="0"/>
    </xf>
    <xf numFmtId="164" fontId="7" fillId="0" borderId="1" xfId="0" applyNumberFormat="1" applyFont="1" applyFill="1" applyBorder="1" applyProtection="1">
      <protection locked="0"/>
    </xf>
    <xf numFmtId="0" fontId="3" fillId="0" borderId="1" xfId="0" applyFont="1" applyBorder="1" applyAlignment="1" applyProtection="1">
      <alignment vertical="center" textRotation="90"/>
      <protection locked="0"/>
    </xf>
    <xf numFmtId="164" fontId="1" fillId="0" borderId="3" xfId="0" applyNumberFormat="1" applyFont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Protection="1">
      <protection locked="0"/>
    </xf>
    <xf numFmtId="0" fontId="7" fillId="0" borderId="2" xfId="0" applyFont="1" applyFill="1" applyBorder="1" applyProtection="1">
      <protection locked="0"/>
    </xf>
    <xf numFmtId="0" fontId="0" fillId="0" borderId="4" xfId="0" applyBorder="1" applyProtection="1"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p.ts.fujitsu.com/dmsp/Publications/public/ds-STYLISTIC-Q616.pdf" TargetMode="External"/><Relationship Id="rId2" Type="http://schemas.openxmlformats.org/officeDocument/2006/relationships/hyperlink" Target="https://sp.ts.fujitsu.com/dmsp/Publications/public/ds-STYLISTIC-Q616.pdf" TargetMode="External"/><Relationship Id="rId1" Type="http://schemas.openxmlformats.org/officeDocument/2006/relationships/hyperlink" Target="http://consumer.huawei.com/en/tablets/tech-specs/huawei-mediapad-t2-10-pro-en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nsumer.huawei.com/en/tablets/tech-specs/huawei-mediapad-t2-10-pro-en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tabSelected="1" topLeftCell="D1" workbookViewId="0">
      <selection activeCell="P8" sqref="P8"/>
    </sheetView>
  </sheetViews>
  <sheetFormatPr defaultRowHeight="15"/>
  <cols>
    <col min="1" max="1" width="9.140625" style="1"/>
    <col min="2" max="2" width="36.5703125" style="1" customWidth="1"/>
    <col min="3" max="3" width="42.28515625" style="1" customWidth="1"/>
    <col min="4" max="4" width="13.85546875" style="17" customWidth="1"/>
    <col min="5" max="5" width="14.140625" style="1" customWidth="1"/>
    <col min="6" max="12" width="7.140625" style="2" customWidth="1"/>
    <col min="13" max="15" width="9.140625" style="1"/>
    <col min="16" max="16" width="139" style="1" customWidth="1"/>
    <col min="17" max="16384" width="9.140625" style="1"/>
  </cols>
  <sheetData>
    <row r="1" spans="1:16" s="17" customFormat="1">
      <c r="A1" s="18" t="s">
        <v>63</v>
      </c>
      <c r="B1" s="18"/>
      <c r="D1" s="18" t="s">
        <v>66</v>
      </c>
      <c r="E1" s="18"/>
      <c r="F1" s="22"/>
      <c r="G1" s="22"/>
      <c r="H1" s="22"/>
      <c r="I1" s="22"/>
      <c r="J1" s="22"/>
      <c r="K1" s="22"/>
      <c r="L1" s="22"/>
    </row>
    <row r="2" spans="1:16" ht="31.5" customHeight="1">
      <c r="A2" s="12" t="s">
        <v>67</v>
      </c>
      <c r="D2" s="13"/>
      <c r="E2" s="14"/>
    </row>
    <row r="3" spans="1:16" ht="98.25" customHeight="1">
      <c r="A3" s="3" t="s">
        <v>0</v>
      </c>
      <c r="B3" s="39" t="s">
        <v>1</v>
      </c>
      <c r="C3" s="39" t="s">
        <v>2</v>
      </c>
      <c r="D3" s="25" t="s">
        <v>45</v>
      </c>
      <c r="E3" s="40" t="s">
        <v>58</v>
      </c>
      <c r="F3" s="36" t="s">
        <v>69</v>
      </c>
      <c r="G3" s="36" t="s">
        <v>69</v>
      </c>
      <c r="H3" s="36" t="s">
        <v>69</v>
      </c>
      <c r="I3" s="36" t="s">
        <v>69</v>
      </c>
      <c r="J3" s="36" t="s">
        <v>69</v>
      </c>
      <c r="K3" s="36" t="s">
        <v>69</v>
      </c>
      <c r="L3" s="36" t="s">
        <v>69</v>
      </c>
      <c r="M3" s="41" t="s">
        <v>70</v>
      </c>
      <c r="N3" s="42" t="s">
        <v>71</v>
      </c>
      <c r="P3" s="10" t="s">
        <v>65</v>
      </c>
    </row>
    <row r="4" spans="1:16" ht="30" customHeight="1">
      <c r="A4" s="4">
        <v>1</v>
      </c>
      <c r="B4" s="4" t="s">
        <v>3</v>
      </c>
      <c r="C4" s="4" t="s">
        <v>77</v>
      </c>
      <c r="D4" s="9">
        <v>373</v>
      </c>
      <c r="E4" s="23">
        <f t="shared" ref="E4:E45" si="0">D4*1.2</f>
        <v>447.59999999999997</v>
      </c>
      <c r="F4" s="5"/>
      <c r="G4" s="5"/>
      <c r="H4" s="5"/>
      <c r="I4" s="5"/>
      <c r="J4" s="5"/>
      <c r="K4" s="5"/>
      <c r="L4" s="5"/>
      <c r="M4" s="6">
        <f t="shared" ref="M4:M45" si="1">SUM(F4:L4)</f>
        <v>0</v>
      </c>
      <c r="N4" s="7">
        <f t="shared" ref="N4:N45" si="2">M4*E4</f>
        <v>0</v>
      </c>
      <c r="P4" s="20" t="s">
        <v>79</v>
      </c>
    </row>
    <row r="5" spans="1:16" ht="30" customHeight="1">
      <c r="A5" s="4">
        <v>2</v>
      </c>
      <c r="B5" s="4" t="s">
        <v>4</v>
      </c>
      <c r="C5" s="4" t="s">
        <v>60</v>
      </c>
      <c r="D5" s="9">
        <v>145</v>
      </c>
      <c r="E5" s="23">
        <f t="shared" si="0"/>
        <v>174</v>
      </c>
      <c r="F5" s="5"/>
      <c r="G5" s="5"/>
      <c r="H5" s="5"/>
      <c r="I5" s="5"/>
      <c r="J5" s="5"/>
      <c r="K5" s="5"/>
      <c r="L5" s="5"/>
      <c r="M5" s="6">
        <f t="shared" si="1"/>
        <v>0</v>
      </c>
      <c r="N5" s="7">
        <f t="shared" si="2"/>
        <v>0</v>
      </c>
      <c r="P5" s="21" t="s">
        <v>85</v>
      </c>
    </row>
    <row r="6" spans="1:16" ht="30" customHeight="1">
      <c r="A6" s="4">
        <v>3</v>
      </c>
      <c r="B6" s="4" t="s">
        <v>5</v>
      </c>
      <c r="C6" s="4" t="s">
        <v>61</v>
      </c>
      <c r="D6" s="9">
        <v>899</v>
      </c>
      <c r="E6" s="23">
        <f t="shared" si="0"/>
        <v>1078.8</v>
      </c>
      <c r="F6" s="5"/>
      <c r="G6" s="5"/>
      <c r="H6" s="5"/>
      <c r="I6" s="5"/>
      <c r="J6" s="5"/>
      <c r="K6" s="5"/>
      <c r="L6" s="5"/>
      <c r="M6" s="6">
        <f t="shared" si="1"/>
        <v>0</v>
      </c>
      <c r="N6" s="7">
        <f t="shared" si="2"/>
        <v>0</v>
      </c>
      <c r="P6" s="21" t="s">
        <v>64</v>
      </c>
    </row>
    <row r="7" spans="1:16" ht="30" customHeight="1">
      <c r="A7" s="4">
        <v>4</v>
      </c>
      <c r="B7" s="4" t="s">
        <v>6</v>
      </c>
      <c r="C7" s="4" t="s">
        <v>78</v>
      </c>
      <c r="D7" s="9">
        <v>459</v>
      </c>
      <c r="E7" s="23">
        <f t="shared" si="0"/>
        <v>550.79999999999995</v>
      </c>
      <c r="F7" s="5"/>
      <c r="G7" s="5"/>
      <c r="H7" s="5"/>
      <c r="I7" s="5"/>
      <c r="J7" s="5"/>
      <c r="K7" s="5"/>
      <c r="L7" s="5"/>
      <c r="M7" s="6">
        <f t="shared" si="1"/>
        <v>0</v>
      </c>
      <c r="N7" s="7">
        <f t="shared" si="2"/>
        <v>0</v>
      </c>
      <c r="P7" s="20" t="s">
        <v>79</v>
      </c>
    </row>
    <row r="8" spans="1:16" ht="30" customHeight="1">
      <c r="A8" s="4">
        <v>5</v>
      </c>
      <c r="B8" s="4" t="s">
        <v>7</v>
      </c>
      <c r="C8" s="4" t="s">
        <v>59</v>
      </c>
      <c r="D8" s="9">
        <v>168</v>
      </c>
      <c r="E8" s="23">
        <f t="shared" si="0"/>
        <v>201.6</v>
      </c>
      <c r="F8" s="5"/>
      <c r="G8" s="5"/>
      <c r="H8" s="5"/>
      <c r="I8" s="5"/>
      <c r="J8" s="5"/>
      <c r="K8" s="5"/>
      <c r="L8" s="5"/>
      <c r="M8" s="6">
        <f t="shared" si="1"/>
        <v>0</v>
      </c>
      <c r="N8" s="7">
        <f t="shared" si="2"/>
        <v>0</v>
      </c>
      <c r="P8" s="20" t="s">
        <v>85</v>
      </c>
    </row>
    <row r="9" spans="1:16" ht="30" customHeight="1">
      <c r="A9" s="4">
        <v>6</v>
      </c>
      <c r="B9" s="4" t="s">
        <v>8</v>
      </c>
      <c r="C9" s="4" t="s">
        <v>62</v>
      </c>
      <c r="D9" s="9">
        <v>975</v>
      </c>
      <c r="E9" s="23">
        <f t="shared" si="0"/>
        <v>1170</v>
      </c>
      <c r="F9" s="5"/>
      <c r="G9" s="5"/>
      <c r="H9" s="5"/>
      <c r="I9" s="5"/>
      <c r="J9" s="5"/>
      <c r="K9" s="5"/>
      <c r="L9" s="5"/>
      <c r="M9" s="6">
        <f t="shared" si="1"/>
        <v>0</v>
      </c>
      <c r="N9" s="7">
        <f t="shared" si="2"/>
        <v>0</v>
      </c>
      <c r="P9" s="21" t="s">
        <v>64</v>
      </c>
    </row>
    <row r="10" spans="1:16" ht="30" customHeight="1">
      <c r="A10" s="4">
        <v>7</v>
      </c>
      <c r="B10" s="4" t="s">
        <v>9</v>
      </c>
      <c r="C10" s="4" t="s">
        <v>80</v>
      </c>
      <c r="D10" s="9">
        <v>1.5</v>
      </c>
      <c r="E10" s="23">
        <f t="shared" si="0"/>
        <v>1.7999999999999998</v>
      </c>
      <c r="F10" s="5"/>
      <c r="G10" s="5"/>
      <c r="H10" s="5"/>
      <c r="I10" s="5"/>
      <c r="J10" s="5"/>
      <c r="K10" s="5"/>
      <c r="L10" s="5"/>
      <c r="M10" s="6">
        <f t="shared" si="1"/>
        <v>0</v>
      </c>
      <c r="N10" s="7">
        <f t="shared" si="2"/>
        <v>0</v>
      </c>
    </row>
    <row r="11" spans="1:16" ht="30" customHeight="1">
      <c r="A11" s="4">
        <v>8</v>
      </c>
      <c r="B11" s="4" t="s">
        <v>10</v>
      </c>
      <c r="C11" s="4" t="s">
        <v>47</v>
      </c>
      <c r="D11" s="9">
        <v>1.5</v>
      </c>
      <c r="E11" s="23">
        <f t="shared" si="0"/>
        <v>1.7999999999999998</v>
      </c>
      <c r="F11" s="5"/>
      <c r="G11" s="5"/>
      <c r="H11" s="5"/>
      <c r="I11" s="5"/>
      <c r="J11" s="5"/>
      <c r="K11" s="5"/>
      <c r="L11" s="5"/>
      <c r="M11" s="6">
        <f t="shared" si="1"/>
        <v>0</v>
      </c>
      <c r="N11" s="7">
        <f t="shared" si="2"/>
        <v>0</v>
      </c>
    </row>
    <row r="12" spans="1:16" ht="30" customHeight="1">
      <c r="A12" s="4">
        <v>9</v>
      </c>
      <c r="B12" s="4" t="s">
        <v>11</v>
      </c>
      <c r="C12" s="4" t="s">
        <v>46</v>
      </c>
      <c r="D12" s="9">
        <v>1.5</v>
      </c>
      <c r="E12" s="23">
        <f t="shared" si="0"/>
        <v>1.7999999999999998</v>
      </c>
      <c r="F12" s="5"/>
      <c r="G12" s="5"/>
      <c r="H12" s="5"/>
      <c r="I12" s="5"/>
      <c r="J12" s="5"/>
      <c r="K12" s="5"/>
      <c r="L12" s="5"/>
      <c r="M12" s="6">
        <f t="shared" si="1"/>
        <v>0</v>
      </c>
      <c r="N12" s="7">
        <f t="shared" si="2"/>
        <v>0</v>
      </c>
    </row>
    <row r="13" spans="1:16" ht="30" customHeight="1">
      <c r="A13" s="4">
        <v>10</v>
      </c>
      <c r="B13" s="4" t="s">
        <v>12</v>
      </c>
      <c r="C13" s="4" t="s">
        <v>81</v>
      </c>
      <c r="D13" s="9">
        <v>1.5</v>
      </c>
      <c r="E13" s="23">
        <f t="shared" si="0"/>
        <v>1.7999999999999998</v>
      </c>
      <c r="F13" s="5"/>
      <c r="G13" s="5"/>
      <c r="H13" s="5"/>
      <c r="I13" s="5"/>
      <c r="J13" s="5"/>
      <c r="K13" s="5"/>
      <c r="L13" s="5"/>
      <c r="M13" s="6">
        <f t="shared" si="1"/>
        <v>0</v>
      </c>
      <c r="N13" s="7">
        <f t="shared" si="2"/>
        <v>0</v>
      </c>
    </row>
    <row r="14" spans="1:16" ht="30" customHeight="1">
      <c r="A14" s="4">
        <v>11</v>
      </c>
      <c r="B14" s="4" t="s">
        <v>13</v>
      </c>
      <c r="C14" s="4" t="s">
        <v>47</v>
      </c>
      <c r="D14" s="9">
        <v>1.5</v>
      </c>
      <c r="E14" s="23">
        <f t="shared" si="0"/>
        <v>1.7999999999999998</v>
      </c>
      <c r="F14" s="5"/>
      <c r="G14" s="5"/>
      <c r="H14" s="5"/>
      <c r="I14" s="5"/>
      <c r="J14" s="5"/>
      <c r="K14" s="5"/>
      <c r="L14" s="5"/>
      <c r="M14" s="6">
        <f t="shared" si="1"/>
        <v>0</v>
      </c>
      <c r="N14" s="7">
        <f t="shared" si="2"/>
        <v>0</v>
      </c>
    </row>
    <row r="15" spans="1:16" ht="30" customHeight="1">
      <c r="A15" s="4">
        <v>12</v>
      </c>
      <c r="B15" s="4" t="s">
        <v>14</v>
      </c>
      <c r="C15" s="4" t="s">
        <v>46</v>
      </c>
      <c r="D15" s="9">
        <v>1.5</v>
      </c>
      <c r="E15" s="23">
        <f t="shared" si="0"/>
        <v>1.7999999999999998</v>
      </c>
      <c r="F15" s="5"/>
      <c r="G15" s="5"/>
      <c r="H15" s="5"/>
      <c r="I15" s="5"/>
      <c r="J15" s="5"/>
      <c r="K15" s="5"/>
      <c r="L15" s="5"/>
      <c r="M15" s="6">
        <f t="shared" si="1"/>
        <v>0</v>
      </c>
      <c r="N15" s="7">
        <f t="shared" si="2"/>
        <v>0</v>
      </c>
    </row>
    <row r="16" spans="1:16" ht="30" customHeight="1">
      <c r="A16" s="4">
        <v>13</v>
      </c>
      <c r="B16" s="4" t="s">
        <v>15</v>
      </c>
      <c r="C16" s="4" t="s">
        <v>82</v>
      </c>
      <c r="D16" s="9">
        <v>11</v>
      </c>
      <c r="E16" s="23">
        <f t="shared" si="0"/>
        <v>13.2</v>
      </c>
      <c r="F16" s="5"/>
      <c r="G16" s="5"/>
      <c r="H16" s="5"/>
      <c r="I16" s="5"/>
      <c r="J16" s="5"/>
      <c r="K16" s="5"/>
      <c r="L16" s="5"/>
      <c r="M16" s="6">
        <f t="shared" si="1"/>
        <v>0</v>
      </c>
      <c r="N16" s="7">
        <f t="shared" si="2"/>
        <v>0</v>
      </c>
    </row>
    <row r="17" spans="1:14" ht="30" customHeight="1">
      <c r="A17" s="4">
        <v>14</v>
      </c>
      <c r="B17" s="4" t="s">
        <v>16</v>
      </c>
      <c r="C17" s="4" t="s">
        <v>48</v>
      </c>
      <c r="D17" s="9">
        <v>11</v>
      </c>
      <c r="E17" s="23">
        <f t="shared" si="0"/>
        <v>13.2</v>
      </c>
      <c r="F17" s="5"/>
      <c r="G17" s="5"/>
      <c r="H17" s="5"/>
      <c r="I17" s="5"/>
      <c r="J17" s="5"/>
      <c r="K17" s="5"/>
      <c r="L17" s="5"/>
      <c r="M17" s="6">
        <f t="shared" si="1"/>
        <v>0</v>
      </c>
      <c r="N17" s="7">
        <f t="shared" si="2"/>
        <v>0</v>
      </c>
    </row>
    <row r="18" spans="1:14" ht="30" customHeight="1">
      <c r="A18" s="4">
        <v>15</v>
      </c>
      <c r="B18" s="4" t="s">
        <v>17</v>
      </c>
      <c r="C18" s="4" t="s">
        <v>49</v>
      </c>
      <c r="D18" s="9">
        <v>11</v>
      </c>
      <c r="E18" s="23">
        <f t="shared" si="0"/>
        <v>13.2</v>
      </c>
      <c r="F18" s="5"/>
      <c r="G18" s="5"/>
      <c r="H18" s="5"/>
      <c r="I18" s="5"/>
      <c r="J18" s="5"/>
      <c r="K18" s="5"/>
      <c r="L18" s="5"/>
      <c r="M18" s="6">
        <f t="shared" si="1"/>
        <v>0</v>
      </c>
      <c r="N18" s="7">
        <f t="shared" si="2"/>
        <v>0</v>
      </c>
    </row>
    <row r="19" spans="1:14" ht="30" customHeight="1">
      <c r="A19" s="4">
        <v>16</v>
      </c>
      <c r="B19" s="4" t="s">
        <v>18</v>
      </c>
      <c r="C19" s="4" t="s">
        <v>83</v>
      </c>
      <c r="D19" s="9">
        <v>11</v>
      </c>
      <c r="E19" s="23">
        <f t="shared" si="0"/>
        <v>13.2</v>
      </c>
      <c r="F19" s="5"/>
      <c r="G19" s="5"/>
      <c r="H19" s="5"/>
      <c r="I19" s="5"/>
      <c r="J19" s="5"/>
      <c r="K19" s="5"/>
      <c r="L19" s="5"/>
      <c r="M19" s="6">
        <f t="shared" si="1"/>
        <v>0</v>
      </c>
      <c r="N19" s="7">
        <f t="shared" si="2"/>
        <v>0</v>
      </c>
    </row>
    <row r="20" spans="1:14" ht="30" customHeight="1">
      <c r="A20" s="4">
        <v>17</v>
      </c>
      <c r="B20" s="4" t="s">
        <v>19</v>
      </c>
      <c r="C20" s="4" t="s">
        <v>48</v>
      </c>
      <c r="D20" s="9">
        <v>11</v>
      </c>
      <c r="E20" s="23">
        <f t="shared" si="0"/>
        <v>13.2</v>
      </c>
      <c r="F20" s="5"/>
      <c r="G20" s="5"/>
      <c r="H20" s="5"/>
      <c r="I20" s="5"/>
      <c r="J20" s="5"/>
      <c r="K20" s="5"/>
      <c r="L20" s="5"/>
      <c r="M20" s="6">
        <f t="shared" si="1"/>
        <v>0</v>
      </c>
      <c r="N20" s="7">
        <f t="shared" si="2"/>
        <v>0</v>
      </c>
    </row>
    <row r="21" spans="1:14" ht="30" customHeight="1">
      <c r="A21" s="4">
        <v>18</v>
      </c>
      <c r="B21" s="4" t="s">
        <v>20</v>
      </c>
      <c r="C21" s="4" t="s">
        <v>49</v>
      </c>
      <c r="D21" s="9">
        <v>11</v>
      </c>
      <c r="E21" s="23">
        <f t="shared" si="0"/>
        <v>13.2</v>
      </c>
      <c r="F21" s="5"/>
      <c r="G21" s="5"/>
      <c r="H21" s="5"/>
      <c r="I21" s="5"/>
      <c r="J21" s="5"/>
      <c r="K21" s="5"/>
      <c r="L21" s="5"/>
      <c r="M21" s="6">
        <f t="shared" si="1"/>
        <v>0</v>
      </c>
      <c r="N21" s="7">
        <f t="shared" si="2"/>
        <v>0</v>
      </c>
    </row>
    <row r="22" spans="1:14" ht="30" customHeight="1">
      <c r="A22" s="4">
        <v>19</v>
      </c>
      <c r="B22" s="4" t="s">
        <v>21</v>
      </c>
      <c r="C22" s="4" t="s">
        <v>50</v>
      </c>
      <c r="D22" s="9">
        <v>10</v>
      </c>
      <c r="E22" s="23">
        <f t="shared" si="0"/>
        <v>12</v>
      </c>
      <c r="F22" s="5"/>
      <c r="G22" s="5"/>
      <c r="H22" s="5"/>
      <c r="I22" s="5"/>
      <c r="J22" s="5"/>
      <c r="K22" s="5"/>
      <c r="L22" s="5"/>
      <c r="M22" s="6">
        <f t="shared" si="1"/>
        <v>0</v>
      </c>
      <c r="N22" s="7">
        <f t="shared" si="2"/>
        <v>0</v>
      </c>
    </row>
    <row r="23" spans="1:14" ht="30" customHeight="1">
      <c r="A23" s="4">
        <v>20</v>
      </c>
      <c r="B23" s="4" t="s">
        <v>22</v>
      </c>
      <c r="C23" s="4" t="s">
        <v>51</v>
      </c>
      <c r="D23" s="9">
        <v>10</v>
      </c>
      <c r="E23" s="23">
        <f t="shared" si="0"/>
        <v>12</v>
      </c>
      <c r="F23" s="5"/>
      <c r="G23" s="5"/>
      <c r="H23" s="5"/>
      <c r="I23" s="5"/>
      <c r="J23" s="5"/>
      <c r="K23" s="5"/>
      <c r="L23" s="5"/>
      <c r="M23" s="6">
        <f t="shared" si="1"/>
        <v>0</v>
      </c>
      <c r="N23" s="7">
        <f t="shared" si="2"/>
        <v>0</v>
      </c>
    </row>
    <row r="24" spans="1:14" ht="30" customHeight="1">
      <c r="A24" s="4">
        <v>21</v>
      </c>
      <c r="B24" s="4" t="s">
        <v>23</v>
      </c>
      <c r="C24" s="4" t="s">
        <v>52</v>
      </c>
      <c r="D24" s="9">
        <v>10</v>
      </c>
      <c r="E24" s="23">
        <f t="shared" si="0"/>
        <v>12</v>
      </c>
      <c r="F24" s="5"/>
      <c r="G24" s="5"/>
      <c r="H24" s="5"/>
      <c r="I24" s="5"/>
      <c r="J24" s="5"/>
      <c r="K24" s="5"/>
      <c r="L24" s="5"/>
      <c r="M24" s="6">
        <f t="shared" si="1"/>
        <v>0</v>
      </c>
      <c r="N24" s="7">
        <f t="shared" si="2"/>
        <v>0</v>
      </c>
    </row>
    <row r="25" spans="1:14" ht="30" customHeight="1">
      <c r="A25" s="4">
        <v>22</v>
      </c>
      <c r="B25" s="4" t="s">
        <v>24</v>
      </c>
      <c r="C25" s="4" t="s">
        <v>50</v>
      </c>
      <c r="D25" s="9">
        <v>10</v>
      </c>
      <c r="E25" s="23">
        <f t="shared" si="0"/>
        <v>12</v>
      </c>
      <c r="F25" s="5"/>
      <c r="G25" s="5"/>
      <c r="H25" s="5"/>
      <c r="I25" s="5"/>
      <c r="J25" s="5"/>
      <c r="K25" s="5"/>
      <c r="L25" s="5"/>
      <c r="M25" s="6">
        <f t="shared" si="1"/>
        <v>0</v>
      </c>
      <c r="N25" s="7">
        <f t="shared" si="2"/>
        <v>0</v>
      </c>
    </row>
    <row r="26" spans="1:14" ht="30" customHeight="1">
      <c r="A26" s="4">
        <v>23</v>
      </c>
      <c r="B26" s="4" t="s">
        <v>25</v>
      </c>
      <c r="C26" s="4" t="s">
        <v>51</v>
      </c>
      <c r="D26" s="9">
        <v>10</v>
      </c>
      <c r="E26" s="23">
        <f t="shared" si="0"/>
        <v>12</v>
      </c>
      <c r="F26" s="5"/>
      <c r="G26" s="5"/>
      <c r="H26" s="5"/>
      <c r="I26" s="5"/>
      <c r="J26" s="5"/>
      <c r="K26" s="5"/>
      <c r="L26" s="5"/>
      <c r="M26" s="6">
        <f t="shared" si="1"/>
        <v>0</v>
      </c>
      <c r="N26" s="7">
        <f t="shared" si="2"/>
        <v>0</v>
      </c>
    </row>
    <row r="27" spans="1:14" ht="30" customHeight="1">
      <c r="A27" s="4">
        <v>24</v>
      </c>
      <c r="B27" s="4" t="s">
        <v>26</v>
      </c>
      <c r="C27" s="4" t="s">
        <v>52</v>
      </c>
      <c r="D27" s="9">
        <v>10</v>
      </c>
      <c r="E27" s="23">
        <f t="shared" si="0"/>
        <v>12</v>
      </c>
      <c r="F27" s="5"/>
      <c r="G27" s="5"/>
      <c r="H27" s="5"/>
      <c r="I27" s="5"/>
      <c r="J27" s="5"/>
      <c r="K27" s="5"/>
      <c r="L27" s="5"/>
      <c r="M27" s="6">
        <f t="shared" si="1"/>
        <v>0</v>
      </c>
      <c r="N27" s="7">
        <f t="shared" si="2"/>
        <v>0</v>
      </c>
    </row>
    <row r="28" spans="1:14" ht="30" customHeight="1">
      <c r="A28" s="4">
        <v>25</v>
      </c>
      <c r="B28" s="4" t="s">
        <v>27</v>
      </c>
      <c r="C28" s="4" t="s">
        <v>84</v>
      </c>
      <c r="D28" s="9">
        <v>20</v>
      </c>
      <c r="E28" s="23">
        <f t="shared" si="0"/>
        <v>24</v>
      </c>
      <c r="F28" s="5"/>
      <c r="G28" s="5"/>
      <c r="H28" s="5"/>
      <c r="I28" s="5"/>
      <c r="J28" s="5"/>
      <c r="K28" s="5"/>
      <c r="L28" s="5"/>
      <c r="M28" s="6">
        <f t="shared" si="1"/>
        <v>0</v>
      </c>
      <c r="N28" s="7">
        <f t="shared" si="2"/>
        <v>0</v>
      </c>
    </row>
    <row r="29" spans="1:14" ht="30" customHeight="1">
      <c r="A29" s="4">
        <v>26</v>
      </c>
      <c r="B29" s="4" t="s">
        <v>28</v>
      </c>
      <c r="C29" s="4" t="s">
        <v>53</v>
      </c>
      <c r="D29" s="9">
        <v>20</v>
      </c>
      <c r="E29" s="23">
        <f t="shared" si="0"/>
        <v>24</v>
      </c>
      <c r="F29" s="5"/>
      <c r="G29" s="5"/>
      <c r="H29" s="5"/>
      <c r="I29" s="5"/>
      <c r="J29" s="5"/>
      <c r="K29" s="5"/>
      <c r="L29" s="5"/>
      <c r="M29" s="6">
        <f t="shared" si="1"/>
        <v>0</v>
      </c>
      <c r="N29" s="7">
        <f t="shared" si="2"/>
        <v>0</v>
      </c>
    </row>
    <row r="30" spans="1:14" ht="30" customHeight="1">
      <c r="A30" s="4">
        <v>27</v>
      </c>
      <c r="B30" s="4" t="s">
        <v>29</v>
      </c>
      <c r="C30" s="4" t="s">
        <v>49</v>
      </c>
      <c r="D30" s="9">
        <v>20</v>
      </c>
      <c r="E30" s="23">
        <f t="shared" si="0"/>
        <v>24</v>
      </c>
      <c r="F30" s="5"/>
      <c r="G30" s="5"/>
      <c r="H30" s="5"/>
      <c r="I30" s="5"/>
      <c r="J30" s="5"/>
      <c r="K30" s="5"/>
      <c r="L30" s="5"/>
      <c r="M30" s="6">
        <f t="shared" si="1"/>
        <v>0</v>
      </c>
      <c r="N30" s="7">
        <f t="shared" si="2"/>
        <v>0</v>
      </c>
    </row>
    <row r="31" spans="1:14" ht="30" customHeight="1">
      <c r="A31" s="4">
        <v>28</v>
      </c>
      <c r="B31" s="4" t="s">
        <v>30</v>
      </c>
      <c r="C31" s="4" t="s">
        <v>84</v>
      </c>
      <c r="D31" s="9">
        <v>20</v>
      </c>
      <c r="E31" s="23">
        <f t="shared" si="0"/>
        <v>24</v>
      </c>
      <c r="F31" s="5"/>
      <c r="G31" s="5"/>
      <c r="H31" s="5"/>
      <c r="I31" s="5"/>
      <c r="J31" s="5"/>
      <c r="K31" s="5"/>
      <c r="L31" s="5"/>
      <c r="M31" s="6">
        <f t="shared" si="1"/>
        <v>0</v>
      </c>
      <c r="N31" s="7">
        <f t="shared" si="2"/>
        <v>0</v>
      </c>
    </row>
    <row r="32" spans="1:14" ht="30" customHeight="1">
      <c r="A32" s="4">
        <v>29</v>
      </c>
      <c r="B32" s="4" t="s">
        <v>31</v>
      </c>
      <c r="C32" s="4" t="s">
        <v>53</v>
      </c>
      <c r="D32" s="9">
        <v>20</v>
      </c>
      <c r="E32" s="23">
        <f t="shared" si="0"/>
        <v>24</v>
      </c>
      <c r="F32" s="5"/>
      <c r="G32" s="5"/>
      <c r="H32" s="5"/>
      <c r="I32" s="5"/>
      <c r="J32" s="5"/>
      <c r="K32" s="5"/>
      <c r="L32" s="5"/>
      <c r="M32" s="6">
        <f t="shared" si="1"/>
        <v>0</v>
      </c>
      <c r="N32" s="7">
        <f t="shared" si="2"/>
        <v>0</v>
      </c>
    </row>
    <row r="33" spans="1:14" ht="30" customHeight="1">
      <c r="A33" s="4">
        <v>30</v>
      </c>
      <c r="B33" s="4" t="s">
        <v>32</v>
      </c>
      <c r="C33" s="4" t="s">
        <v>49</v>
      </c>
      <c r="D33" s="9">
        <v>20</v>
      </c>
      <c r="E33" s="23">
        <f t="shared" si="0"/>
        <v>24</v>
      </c>
      <c r="F33" s="5"/>
      <c r="G33" s="5"/>
      <c r="H33" s="5"/>
      <c r="I33" s="5"/>
      <c r="J33" s="5"/>
      <c r="K33" s="5"/>
      <c r="L33" s="5"/>
      <c r="M33" s="6">
        <f t="shared" si="1"/>
        <v>0</v>
      </c>
      <c r="N33" s="7">
        <f t="shared" si="2"/>
        <v>0</v>
      </c>
    </row>
    <row r="34" spans="1:14" ht="30" customHeight="1">
      <c r="A34" s="4">
        <v>31</v>
      </c>
      <c r="B34" s="4" t="s">
        <v>33</v>
      </c>
      <c r="C34" s="4" t="s">
        <v>54</v>
      </c>
      <c r="D34" s="9">
        <v>1</v>
      </c>
      <c r="E34" s="23">
        <f t="shared" si="0"/>
        <v>1.2</v>
      </c>
      <c r="F34" s="5"/>
      <c r="G34" s="5"/>
      <c r="H34" s="5"/>
      <c r="I34" s="5"/>
      <c r="J34" s="5"/>
      <c r="K34" s="5"/>
      <c r="L34" s="5"/>
      <c r="M34" s="6">
        <f t="shared" si="1"/>
        <v>0</v>
      </c>
      <c r="N34" s="7">
        <f t="shared" si="2"/>
        <v>0</v>
      </c>
    </row>
    <row r="35" spans="1:14" ht="30" customHeight="1">
      <c r="A35" s="4">
        <v>32</v>
      </c>
      <c r="B35" s="4" t="s">
        <v>34</v>
      </c>
      <c r="C35" s="4" t="s">
        <v>55</v>
      </c>
      <c r="D35" s="9">
        <v>1</v>
      </c>
      <c r="E35" s="23">
        <f t="shared" si="0"/>
        <v>1.2</v>
      </c>
      <c r="F35" s="5"/>
      <c r="G35" s="5"/>
      <c r="H35" s="5"/>
      <c r="I35" s="5"/>
      <c r="J35" s="5"/>
      <c r="K35" s="5"/>
      <c r="L35" s="5"/>
      <c r="M35" s="6">
        <f t="shared" si="1"/>
        <v>0</v>
      </c>
      <c r="N35" s="7">
        <f t="shared" si="2"/>
        <v>0</v>
      </c>
    </row>
    <row r="36" spans="1:14" ht="30" customHeight="1">
      <c r="A36" s="4">
        <v>33</v>
      </c>
      <c r="B36" s="4" t="s">
        <v>35</v>
      </c>
      <c r="C36" s="4" t="s">
        <v>56</v>
      </c>
      <c r="D36" s="9">
        <v>1</v>
      </c>
      <c r="E36" s="23">
        <f t="shared" si="0"/>
        <v>1.2</v>
      </c>
      <c r="F36" s="5"/>
      <c r="G36" s="5"/>
      <c r="H36" s="5"/>
      <c r="I36" s="5"/>
      <c r="J36" s="5"/>
      <c r="K36" s="5"/>
      <c r="L36" s="5"/>
      <c r="M36" s="6">
        <f t="shared" si="1"/>
        <v>0</v>
      </c>
      <c r="N36" s="7">
        <f t="shared" si="2"/>
        <v>0</v>
      </c>
    </row>
    <row r="37" spans="1:14" ht="30" customHeight="1">
      <c r="A37" s="4">
        <v>34</v>
      </c>
      <c r="B37" s="4" t="s">
        <v>36</v>
      </c>
      <c r="C37" s="4" t="s">
        <v>54</v>
      </c>
      <c r="D37" s="9">
        <v>1</v>
      </c>
      <c r="E37" s="23">
        <f t="shared" si="0"/>
        <v>1.2</v>
      </c>
      <c r="F37" s="5"/>
      <c r="G37" s="5"/>
      <c r="H37" s="5"/>
      <c r="I37" s="5"/>
      <c r="J37" s="5"/>
      <c r="K37" s="5"/>
      <c r="L37" s="5"/>
      <c r="M37" s="6">
        <f t="shared" si="1"/>
        <v>0</v>
      </c>
      <c r="N37" s="7">
        <f t="shared" si="2"/>
        <v>0</v>
      </c>
    </row>
    <row r="38" spans="1:14" ht="30" customHeight="1">
      <c r="A38" s="4">
        <v>35</v>
      </c>
      <c r="B38" s="4" t="s">
        <v>37</v>
      </c>
      <c r="C38" s="4" t="s">
        <v>55</v>
      </c>
      <c r="D38" s="9">
        <v>1</v>
      </c>
      <c r="E38" s="23">
        <f t="shared" si="0"/>
        <v>1.2</v>
      </c>
      <c r="F38" s="5"/>
      <c r="G38" s="5"/>
      <c r="H38" s="5"/>
      <c r="I38" s="5"/>
      <c r="J38" s="5"/>
      <c r="K38" s="5"/>
      <c r="L38" s="5"/>
      <c r="M38" s="6">
        <f t="shared" si="1"/>
        <v>0</v>
      </c>
      <c r="N38" s="7">
        <f t="shared" si="2"/>
        <v>0</v>
      </c>
    </row>
    <row r="39" spans="1:14" ht="30" customHeight="1">
      <c r="A39" s="4">
        <v>36</v>
      </c>
      <c r="B39" s="4" t="s">
        <v>38</v>
      </c>
      <c r="C39" s="4" t="s">
        <v>56</v>
      </c>
      <c r="D39" s="9">
        <v>1</v>
      </c>
      <c r="E39" s="23">
        <f t="shared" si="0"/>
        <v>1.2</v>
      </c>
      <c r="F39" s="5"/>
      <c r="G39" s="5"/>
      <c r="H39" s="5"/>
      <c r="I39" s="5"/>
      <c r="J39" s="5"/>
      <c r="K39" s="5"/>
      <c r="L39" s="5"/>
      <c r="M39" s="6">
        <f t="shared" si="1"/>
        <v>0</v>
      </c>
      <c r="N39" s="7">
        <f t="shared" si="2"/>
        <v>0</v>
      </c>
    </row>
    <row r="40" spans="1:14" ht="30" customHeight="1">
      <c r="A40" s="4">
        <v>37</v>
      </c>
      <c r="B40" s="4" t="s">
        <v>39</v>
      </c>
      <c r="C40" s="4" t="s">
        <v>57</v>
      </c>
      <c r="D40" s="9">
        <v>17</v>
      </c>
      <c r="E40" s="23">
        <f t="shared" si="0"/>
        <v>20.399999999999999</v>
      </c>
      <c r="F40" s="5"/>
      <c r="G40" s="5"/>
      <c r="H40" s="5"/>
      <c r="I40" s="5"/>
      <c r="J40" s="5"/>
      <c r="K40" s="5"/>
      <c r="L40" s="5"/>
      <c r="M40" s="6">
        <f t="shared" si="1"/>
        <v>0</v>
      </c>
      <c r="N40" s="7">
        <f t="shared" si="2"/>
        <v>0</v>
      </c>
    </row>
    <row r="41" spans="1:14" ht="30" customHeight="1">
      <c r="A41" s="4">
        <v>38</v>
      </c>
      <c r="B41" s="4" t="s">
        <v>40</v>
      </c>
      <c r="C41" s="4" t="s">
        <v>57</v>
      </c>
      <c r="D41" s="9">
        <v>17</v>
      </c>
      <c r="E41" s="23">
        <f t="shared" si="0"/>
        <v>20.399999999999999</v>
      </c>
      <c r="F41" s="5"/>
      <c r="G41" s="5"/>
      <c r="H41" s="5"/>
      <c r="I41" s="5"/>
      <c r="J41" s="5"/>
      <c r="K41" s="5"/>
      <c r="L41" s="5"/>
      <c r="M41" s="6">
        <f t="shared" si="1"/>
        <v>0</v>
      </c>
      <c r="N41" s="7">
        <f t="shared" si="2"/>
        <v>0</v>
      </c>
    </row>
    <row r="42" spans="1:14" ht="30" customHeight="1">
      <c r="A42" s="4">
        <v>39</v>
      </c>
      <c r="B42" s="4" t="s">
        <v>41</v>
      </c>
      <c r="C42" s="4" t="s">
        <v>57</v>
      </c>
      <c r="D42" s="9">
        <v>17</v>
      </c>
      <c r="E42" s="23">
        <f t="shared" si="0"/>
        <v>20.399999999999999</v>
      </c>
      <c r="F42" s="5"/>
      <c r="G42" s="5"/>
      <c r="H42" s="5"/>
      <c r="I42" s="5"/>
      <c r="J42" s="5"/>
      <c r="K42" s="5"/>
      <c r="L42" s="5"/>
      <c r="M42" s="6">
        <f t="shared" si="1"/>
        <v>0</v>
      </c>
      <c r="N42" s="7">
        <f t="shared" si="2"/>
        <v>0</v>
      </c>
    </row>
    <row r="43" spans="1:14" ht="30" customHeight="1">
      <c r="A43" s="4">
        <v>40</v>
      </c>
      <c r="B43" s="4" t="s">
        <v>42</v>
      </c>
      <c r="C43" s="4" t="s">
        <v>57</v>
      </c>
      <c r="D43" s="9">
        <v>17</v>
      </c>
      <c r="E43" s="23">
        <f t="shared" si="0"/>
        <v>20.399999999999999</v>
      </c>
      <c r="F43" s="5"/>
      <c r="G43" s="5"/>
      <c r="H43" s="5"/>
      <c r="I43" s="5"/>
      <c r="J43" s="5"/>
      <c r="K43" s="5"/>
      <c r="L43" s="5"/>
      <c r="M43" s="6">
        <f t="shared" si="1"/>
        <v>0</v>
      </c>
      <c r="N43" s="7">
        <f t="shared" si="2"/>
        <v>0</v>
      </c>
    </row>
    <row r="44" spans="1:14" ht="30" customHeight="1">
      <c r="A44" s="4">
        <v>41</v>
      </c>
      <c r="B44" s="4" t="s">
        <v>43</v>
      </c>
      <c r="C44" s="4" t="s">
        <v>57</v>
      </c>
      <c r="D44" s="9">
        <v>17</v>
      </c>
      <c r="E44" s="23">
        <f t="shared" si="0"/>
        <v>20.399999999999999</v>
      </c>
      <c r="F44" s="5"/>
      <c r="G44" s="5"/>
      <c r="H44" s="5"/>
      <c r="I44" s="5"/>
      <c r="J44" s="5"/>
      <c r="K44" s="5"/>
      <c r="L44" s="5"/>
      <c r="M44" s="6">
        <f t="shared" si="1"/>
        <v>0</v>
      </c>
      <c r="N44" s="7">
        <f t="shared" si="2"/>
        <v>0</v>
      </c>
    </row>
    <row r="45" spans="1:14" ht="30" customHeight="1">
      <c r="A45" s="4">
        <v>42</v>
      </c>
      <c r="B45" s="4" t="s">
        <v>44</v>
      </c>
      <c r="C45" s="26" t="s">
        <v>57</v>
      </c>
      <c r="D45" s="27">
        <v>17</v>
      </c>
      <c r="E45" s="28">
        <f t="shared" si="0"/>
        <v>20.399999999999999</v>
      </c>
      <c r="F45" s="29"/>
      <c r="G45" s="29"/>
      <c r="H45" s="29"/>
      <c r="I45" s="29"/>
      <c r="J45" s="29"/>
      <c r="K45" s="29"/>
      <c r="L45" s="29"/>
      <c r="M45" s="30">
        <f t="shared" si="1"/>
        <v>0</v>
      </c>
      <c r="N45" s="7">
        <f t="shared" si="2"/>
        <v>0</v>
      </c>
    </row>
    <row r="46" spans="1:14" s="17" customFormat="1" ht="23.25" customHeight="1">
      <c r="A46" s="24"/>
      <c r="B46" s="43" t="s">
        <v>72</v>
      </c>
      <c r="C46" s="31"/>
      <c r="D46" s="32"/>
      <c r="E46" s="33"/>
      <c r="F46" s="34"/>
      <c r="G46" s="34"/>
      <c r="H46" s="34"/>
      <c r="I46" s="34"/>
      <c r="J46" s="34"/>
      <c r="K46" s="34"/>
      <c r="L46" s="34"/>
      <c r="M46" s="35"/>
      <c r="N46" s="44">
        <f>SUM(N4:N45)</f>
        <v>0</v>
      </c>
    </row>
    <row r="47" spans="1:14" ht="23.25" customHeight="1">
      <c r="A47" s="8"/>
      <c r="B47" s="8"/>
      <c r="C47" s="8"/>
      <c r="D47" s="15"/>
      <c r="E47" s="16"/>
    </row>
    <row r="48" spans="1:14" ht="23.25" customHeight="1">
      <c r="A48" s="8"/>
      <c r="B48" s="8"/>
      <c r="C48" s="8"/>
      <c r="D48" s="15"/>
      <c r="E48" s="16"/>
    </row>
    <row r="49" spans="1:5" ht="23.25" customHeight="1">
      <c r="A49" s="8"/>
      <c r="B49" s="8"/>
      <c r="C49" s="8"/>
      <c r="D49" s="15"/>
      <c r="E49" s="16"/>
    </row>
    <row r="50" spans="1:5" ht="23.25" customHeight="1">
      <c r="A50" s="8"/>
      <c r="B50" s="8"/>
      <c r="C50" s="8"/>
      <c r="D50" s="15"/>
      <c r="E50" s="16"/>
    </row>
    <row r="51" spans="1:5" ht="23.25" customHeight="1">
      <c r="A51" s="8"/>
      <c r="B51" s="8"/>
      <c r="C51" s="8"/>
      <c r="D51" s="15"/>
      <c r="E51" s="16"/>
    </row>
    <row r="52" spans="1:5" ht="23.25" customHeight="1">
      <c r="A52" s="8"/>
      <c r="B52" s="8"/>
      <c r="C52" s="8"/>
      <c r="D52" s="15"/>
      <c r="E52" s="16"/>
    </row>
    <row r="53" spans="1:5" ht="23.25" customHeight="1">
      <c r="A53" s="8"/>
      <c r="B53" s="8"/>
      <c r="C53" s="8"/>
      <c r="D53" s="15"/>
      <c r="E53" s="16"/>
    </row>
    <row r="54" spans="1:5" ht="23.25" customHeight="1">
      <c r="A54" s="8"/>
      <c r="B54" s="8"/>
      <c r="C54" s="8"/>
      <c r="D54" s="15"/>
      <c r="E54" s="16"/>
    </row>
  </sheetData>
  <sheetProtection password="CBB5" sheet="1" objects="1" scenarios="1" formatCells="0" formatColumns="0" formatRows="0" insertColumns="0" insertRows="0"/>
  <hyperlinks>
    <hyperlink ref="P5" r:id="rId1" display="http://consumer.huawei.com/en/tablets/tech-specs/huawei-mediapad-t2-10-pro-en.htm"/>
    <hyperlink ref="P6" r:id="rId2"/>
    <hyperlink ref="P9" r:id="rId3"/>
    <hyperlink ref="P8" r:id="rId4" display="http://consumer.huawei.com/en/tablets/tech-specs/huawei-mediapad-t2-10-pro-en.htm"/>
  </hyperlinks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opLeftCell="A37" workbookViewId="0">
      <selection activeCell="N47" sqref="N47"/>
    </sheetView>
  </sheetViews>
  <sheetFormatPr defaultRowHeight="15"/>
  <cols>
    <col min="1" max="1" width="9.140625" style="19"/>
    <col min="2" max="2" width="33.42578125" style="19" customWidth="1"/>
    <col min="3" max="3" width="43.85546875" style="19" customWidth="1"/>
    <col min="4" max="4" width="13.5703125" style="19" customWidth="1"/>
    <col min="5" max="5" width="13.42578125" style="19" customWidth="1"/>
    <col min="6" max="12" width="6.85546875" style="19" customWidth="1"/>
    <col min="13" max="15" width="9.140625" style="19"/>
    <col min="16" max="16" width="83.85546875" style="19" customWidth="1"/>
    <col min="17" max="16384" width="9.140625" style="19"/>
  </cols>
  <sheetData>
    <row r="1" spans="1:16">
      <c r="A1" s="18" t="s">
        <v>63</v>
      </c>
      <c r="B1" s="18"/>
      <c r="C1" s="17"/>
      <c r="D1" s="18" t="s">
        <v>66</v>
      </c>
      <c r="E1" s="18"/>
      <c r="F1" s="18"/>
    </row>
    <row r="2" spans="1:16" s="1" customFormat="1" ht="29.25" customHeight="1">
      <c r="A2" s="12" t="s">
        <v>68</v>
      </c>
      <c r="D2" s="13"/>
      <c r="F2" s="2"/>
      <c r="G2" s="2"/>
      <c r="H2" s="2"/>
      <c r="I2" s="2"/>
      <c r="J2" s="2"/>
      <c r="K2" s="2"/>
      <c r="L2" s="2"/>
    </row>
    <row r="3" spans="1:16" s="1" customFormat="1" ht="79.5" customHeight="1">
      <c r="A3" s="38" t="s">
        <v>0</v>
      </c>
      <c r="B3" s="38" t="s">
        <v>1</v>
      </c>
      <c r="C3" s="38" t="s">
        <v>2</v>
      </c>
      <c r="D3" s="52" t="s">
        <v>73</v>
      </c>
      <c r="E3" s="53" t="s">
        <v>74</v>
      </c>
      <c r="F3" s="45" t="s">
        <v>69</v>
      </c>
      <c r="G3" s="45" t="s">
        <v>69</v>
      </c>
      <c r="H3" s="45" t="s">
        <v>69</v>
      </c>
      <c r="I3" s="45" t="s">
        <v>69</v>
      </c>
      <c r="J3" s="45" t="s">
        <v>69</v>
      </c>
      <c r="K3" s="45" t="s">
        <v>69</v>
      </c>
      <c r="L3" s="45" t="s">
        <v>69</v>
      </c>
      <c r="M3" s="37" t="s">
        <v>70</v>
      </c>
      <c r="N3" s="42" t="s">
        <v>71</v>
      </c>
      <c r="P3" s="10" t="s">
        <v>65</v>
      </c>
    </row>
    <row r="4" spans="1:16" s="1" customFormat="1" ht="33.75" customHeight="1">
      <c r="A4" s="4">
        <v>1</v>
      </c>
      <c r="B4" s="11" t="s">
        <v>3</v>
      </c>
      <c r="C4" s="4" t="str">
        <f>OST!C4</f>
        <v>Apple iPad 9,7" (2017)  32GB</v>
      </c>
      <c r="D4" s="9">
        <v>32.29</v>
      </c>
      <c r="E4" s="23">
        <f>D4*1.2</f>
        <v>38.747999999999998</v>
      </c>
      <c r="F4" s="5"/>
      <c r="G4" s="5"/>
      <c r="H4" s="5"/>
      <c r="I4" s="5"/>
      <c r="J4" s="5"/>
      <c r="K4" s="5"/>
      <c r="L4" s="5"/>
      <c r="M4" s="6">
        <f t="shared" ref="M4:M45" si="0">SUM(F4:L4)</f>
        <v>0</v>
      </c>
      <c r="N4" s="7">
        <f t="shared" ref="N4:N45" si="1">M4*E4</f>
        <v>0</v>
      </c>
      <c r="P4" s="20" t="str">
        <f>OST!P4</f>
        <v>https://www.apple.com/ipad-9.7/specs/</v>
      </c>
    </row>
    <row r="5" spans="1:16" s="1" customFormat="1" ht="33.75" customHeight="1">
      <c r="A5" s="4">
        <v>2</v>
      </c>
      <c r="B5" s="4" t="s">
        <v>4</v>
      </c>
      <c r="C5" s="4" t="str">
        <f>OST!C5</f>
        <v>Huawei Media Pad T2 Pro 10,1" 16GB Android5.1</v>
      </c>
      <c r="D5" s="9">
        <v>12.79</v>
      </c>
      <c r="E5" s="23">
        <f t="shared" ref="E5:E45" si="2">D5*1.2</f>
        <v>15.347999999999999</v>
      </c>
      <c r="F5" s="5"/>
      <c r="G5" s="5"/>
      <c r="H5" s="5"/>
      <c r="I5" s="5"/>
      <c r="J5" s="5"/>
      <c r="K5" s="5"/>
      <c r="L5" s="5"/>
      <c r="M5" s="6">
        <f t="shared" si="0"/>
        <v>0</v>
      </c>
      <c r="N5" s="7">
        <f t="shared" si="1"/>
        <v>0</v>
      </c>
      <c r="P5" s="20" t="str">
        <f>OST!P5</f>
        <v>http://consumer.huawei.com/en/tablets/mediapad-t2-10-pro/specs/</v>
      </c>
    </row>
    <row r="6" spans="1:16" s="1" customFormat="1" ht="33.75" customHeight="1">
      <c r="A6" s="4">
        <v>3</v>
      </c>
      <c r="B6" s="4" t="s">
        <v>5</v>
      </c>
      <c r="C6" s="4" t="str">
        <f>OST!C6</f>
        <v>Fujitsu Stylistic Q616 11,6" 64GB Windows®10Pro</v>
      </c>
      <c r="D6" s="9">
        <v>79.27</v>
      </c>
      <c r="E6" s="23">
        <f t="shared" si="2"/>
        <v>95.123999999999995</v>
      </c>
      <c r="F6" s="5"/>
      <c r="G6" s="5"/>
      <c r="H6" s="5"/>
      <c r="I6" s="5"/>
      <c r="J6" s="5"/>
      <c r="K6" s="5"/>
      <c r="L6" s="5"/>
      <c r="M6" s="6">
        <f t="shared" si="0"/>
        <v>0</v>
      </c>
      <c r="N6" s="7">
        <f t="shared" si="1"/>
        <v>0</v>
      </c>
      <c r="P6" s="20" t="str">
        <f>OST!P6</f>
        <v>https://sp.ts.fujitsu.com/dmsp/Publications/public/ds-STYLISTIC-Q616.pdf</v>
      </c>
    </row>
    <row r="7" spans="1:16" s="1" customFormat="1" ht="33.75" customHeight="1">
      <c r="A7" s="4">
        <v>4</v>
      </c>
      <c r="B7" s="4" t="s">
        <v>6</v>
      </c>
      <c r="C7" s="4" t="str">
        <f>OST!C7</f>
        <v>Apple iPad 9,7" (2017)  32GB Wifi + Cellular</v>
      </c>
      <c r="D7" s="9">
        <v>39.729999999999997</v>
      </c>
      <c r="E7" s="23">
        <f t="shared" si="2"/>
        <v>47.675999999999995</v>
      </c>
      <c r="F7" s="5"/>
      <c r="G7" s="5"/>
      <c r="H7" s="5"/>
      <c r="I7" s="5"/>
      <c r="J7" s="5"/>
      <c r="K7" s="5"/>
      <c r="L7" s="5"/>
      <c r="M7" s="6">
        <f t="shared" si="0"/>
        <v>0</v>
      </c>
      <c r="N7" s="7">
        <f t="shared" si="1"/>
        <v>0</v>
      </c>
      <c r="P7" s="20" t="str">
        <f>OST!P7</f>
        <v>https://www.apple.com/ipad-9.7/specs/</v>
      </c>
    </row>
    <row r="8" spans="1:16" s="1" customFormat="1" ht="33.75" customHeight="1">
      <c r="A8" s="4">
        <v>5</v>
      </c>
      <c r="B8" s="4" t="s">
        <v>7</v>
      </c>
      <c r="C8" s="4" t="str">
        <f>OST!C8</f>
        <v>Huawei Media Pad T2 Pro LTE 10,1" 16GB Android 5.1</v>
      </c>
      <c r="D8" s="9">
        <v>14.82</v>
      </c>
      <c r="E8" s="23">
        <f t="shared" si="2"/>
        <v>17.783999999999999</v>
      </c>
      <c r="F8" s="5"/>
      <c r="G8" s="5"/>
      <c r="H8" s="5"/>
      <c r="I8" s="5"/>
      <c r="J8" s="5"/>
      <c r="K8" s="5"/>
      <c r="L8" s="5"/>
      <c r="M8" s="6">
        <f t="shared" si="0"/>
        <v>0</v>
      </c>
      <c r="N8" s="7">
        <f t="shared" si="1"/>
        <v>0</v>
      </c>
      <c r="P8" s="20" t="str">
        <f>OST!P8</f>
        <v>http://consumer.huawei.com/en/tablets/mediapad-t2-10-pro/specs/</v>
      </c>
    </row>
    <row r="9" spans="1:16" s="1" customFormat="1" ht="33.75" customHeight="1">
      <c r="A9" s="4">
        <v>6</v>
      </c>
      <c r="B9" s="4" t="s">
        <v>8</v>
      </c>
      <c r="C9" s="4" t="str">
        <f>OST!C9</f>
        <v>Fujitsu Stylistic Q616 11,6" 64GB 3G/4G  Windows®10Pro</v>
      </c>
      <c r="D9" s="9">
        <v>85.97</v>
      </c>
      <c r="E9" s="23">
        <f t="shared" si="2"/>
        <v>103.164</v>
      </c>
      <c r="F9" s="5"/>
      <c r="G9" s="5"/>
      <c r="H9" s="5"/>
      <c r="I9" s="5"/>
      <c r="J9" s="5"/>
      <c r="K9" s="5"/>
      <c r="L9" s="5"/>
      <c r="M9" s="6">
        <f t="shared" si="0"/>
        <v>0</v>
      </c>
      <c r="N9" s="7">
        <f t="shared" si="1"/>
        <v>0</v>
      </c>
      <c r="P9" s="20" t="str">
        <f>OST!P9</f>
        <v>https://sp.ts.fujitsu.com/dmsp/Publications/public/ds-STYLISTIC-Q616.pdf</v>
      </c>
    </row>
    <row r="10" spans="1:16" s="1" customFormat="1" ht="33.75" customHeight="1">
      <c r="A10" s="4">
        <v>7</v>
      </c>
      <c r="B10" s="4" t="s">
        <v>9</v>
      </c>
      <c r="C10" s="4" t="str">
        <f>OST!C10</f>
        <v>iPad 2017 Protection Film PF-IM9</v>
      </c>
      <c r="D10" s="9">
        <v>0.14000000000000001</v>
      </c>
      <c r="E10" s="23">
        <f t="shared" si="2"/>
        <v>0.16800000000000001</v>
      </c>
      <c r="F10" s="5"/>
      <c r="G10" s="5"/>
      <c r="H10" s="5"/>
      <c r="I10" s="5"/>
      <c r="J10" s="5"/>
      <c r="K10" s="5"/>
      <c r="L10" s="5"/>
      <c r="M10" s="6">
        <f t="shared" si="0"/>
        <v>0</v>
      </c>
      <c r="N10" s="7">
        <f t="shared" si="1"/>
        <v>0</v>
      </c>
    </row>
    <row r="11" spans="1:16" s="1" customFormat="1" ht="33.75" customHeight="1">
      <c r="A11" s="4">
        <v>8</v>
      </c>
      <c r="B11" s="4" t="s">
        <v>10</v>
      </c>
      <c r="C11" s="4" t="str">
        <f>OST!C11</f>
        <v>Protection Film for Huawei T2 pro 10 PF-MBT2</v>
      </c>
      <c r="D11" s="9">
        <v>0.14000000000000001</v>
      </c>
      <c r="E11" s="23">
        <f t="shared" si="2"/>
        <v>0.16800000000000001</v>
      </c>
      <c r="F11" s="5"/>
      <c r="G11" s="5"/>
      <c r="H11" s="5"/>
      <c r="I11" s="5"/>
      <c r="J11" s="5"/>
      <c r="K11" s="5"/>
      <c r="L11" s="5"/>
      <c r="M11" s="6">
        <f t="shared" si="0"/>
        <v>0</v>
      </c>
      <c r="N11" s="7">
        <f t="shared" si="1"/>
        <v>0</v>
      </c>
    </row>
    <row r="12" spans="1:16" s="1" customFormat="1" ht="33.75" customHeight="1">
      <c r="A12" s="4">
        <v>9</v>
      </c>
      <c r="B12" s="4" t="s">
        <v>11</v>
      </c>
      <c r="C12" s="4" t="str">
        <f>OST!C12</f>
        <v>Fujitsu Protection Film PF-LBQ</v>
      </c>
      <c r="D12" s="9">
        <v>0.14000000000000001</v>
      </c>
      <c r="E12" s="23">
        <f t="shared" si="2"/>
        <v>0.16800000000000001</v>
      </c>
      <c r="F12" s="5"/>
      <c r="G12" s="5"/>
      <c r="H12" s="5"/>
      <c r="I12" s="5"/>
      <c r="J12" s="5"/>
      <c r="K12" s="5"/>
      <c r="L12" s="5"/>
      <c r="M12" s="6">
        <f t="shared" si="0"/>
        <v>0</v>
      </c>
      <c r="N12" s="7">
        <f t="shared" si="1"/>
        <v>0</v>
      </c>
    </row>
    <row r="13" spans="1:16" s="1" customFormat="1" ht="33.75" customHeight="1">
      <c r="A13" s="4">
        <v>10</v>
      </c>
      <c r="B13" s="4" t="s">
        <v>12</v>
      </c>
      <c r="C13" s="4" t="str">
        <f>OST!C13</f>
        <v>iPad 2017  Protection Film PF-IM9</v>
      </c>
      <c r="D13" s="9">
        <v>0.14000000000000001</v>
      </c>
      <c r="E13" s="23">
        <f t="shared" si="2"/>
        <v>0.16800000000000001</v>
      </c>
      <c r="F13" s="5"/>
      <c r="G13" s="5"/>
      <c r="H13" s="5"/>
      <c r="I13" s="5"/>
      <c r="J13" s="5"/>
      <c r="K13" s="5"/>
      <c r="L13" s="5"/>
      <c r="M13" s="6">
        <f t="shared" si="0"/>
        <v>0</v>
      </c>
      <c r="N13" s="7">
        <f t="shared" si="1"/>
        <v>0</v>
      </c>
    </row>
    <row r="14" spans="1:16" s="1" customFormat="1" ht="33.75" customHeight="1">
      <c r="A14" s="4">
        <v>11</v>
      </c>
      <c r="B14" s="4" t="s">
        <v>13</v>
      </c>
      <c r="C14" s="4" t="str">
        <f>OST!C14</f>
        <v>Protection Film for Huawei T2 pro 10 PF-MBT2</v>
      </c>
      <c r="D14" s="9">
        <v>0.14000000000000001</v>
      </c>
      <c r="E14" s="23">
        <f t="shared" si="2"/>
        <v>0.16800000000000001</v>
      </c>
      <c r="F14" s="5"/>
      <c r="G14" s="5"/>
      <c r="H14" s="5"/>
      <c r="I14" s="5"/>
      <c r="J14" s="5"/>
      <c r="K14" s="5"/>
      <c r="L14" s="5"/>
      <c r="M14" s="6">
        <f t="shared" si="0"/>
        <v>0</v>
      </c>
      <c r="N14" s="7">
        <f t="shared" si="1"/>
        <v>0</v>
      </c>
    </row>
    <row r="15" spans="1:16" s="1" customFormat="1" ht="33.75" customHeight="1">
      <c r="A15" s="4">
        <v>12</v>
      </c>
      <c r="B15" s="4" t="s">
        <v>14</v>
      </c>
      <c r="C15" s="4" t="str">
        <f>OST!C15</f>
        <v>Fujitsu Protection Film PF-LBQ</v>
      </c>
      <c r="D15" s="9">
        <v>0.14000000000000001</v>
      </c>
      <c r="E15" s="23">
        <f t="shared" si="2"/>
        <v>0.16800000000000001</v>
      </c>
      <c r="F15" s="5"/>
      <c r="G15" s="5"/>
      <c r="H15" s="5"/>
      <c r="I15" s="5"/>
      <c r="J15" s="5"/>
      <c r="K15" s="5"/>
      <c r="L15" s="5"/>
      <c r="M15" s="6">
        <f t="shared" si="0"/>
        <v>0</v>
      </c>
      <c r="N15" s="7">
        <f t="shared" si="1"/>
        <v>0</v>
      </c>
    </row>
    <row r="16" spans="1:16" s="1" customFormat="1" ht="24.75" customHeight="1">
      <c r="A16" s="4">
        <v>13</v>
      </c>
      <c r="B16" s="4" t="s">
        <v>15</v>
      </c>
      <c r="C16" s="4" t="str">
        <f>OST!C16</f>
        <v>Ebits EB-C09 iPad 9,7" case</v>
      </c>
      <c r="D16" s="9">
        <v>1.03</v>
      </c>
      <c r="E16" s="23">
        <f t="shared" si="2"/>
        <v>1.236</v>
      </c>
      <c r="F16" s="5"/>
      <c r="G16" s="5"/>
      <c r="H16" s="5"/>
      <c r="I16" s="5"/>
      <c r="J16" s="5"/>
      <c r="K16" s="5"/>
      <c r="L16" s="5"/>
      <c r="M16" s="6">
        <f t="shared" si="0"/>
        <v>0</v>
      </c>
      <c r="N16" s="7">
        <f t="shared" si="1"/>
        <v>0</v>
      </c>
    </row>
    <row r="17" spans="1:14" s="1" customFormat="1" ht="24.75" customHeight="1">
      <c r="A17" s="4">
        <v>14</v>
      </c>
      <c r="B17" s="4" t="s">
        <v>16</v>
      </c>
      <c r="C17" s="4" t="str">
        <f>OST!C17</f>
        <v>Huawei SmartCover for Mediapad T2 Pro 10</v>
      </c>
      <c r="D17" s="9">
        <v>1.03</v>
      </c>
      <c r="E17" s="23">
        <f t="shared" si="2"/>
        <v>1.236</v>
      </c>
      <c r="F17" s="5"/>
      <c r="G17" s="5"/>
      <c r="H17" s="5"/>
      <c r="I17" s="5"/>
      <c r="J17" s="5"/>
      <c r="K17" s="5"/>
      <c r="L17" s="5"/>
      <c r="M17" s="6">
        <f t="shared" si="0"/>
        <v>0</v>
      </c>
      <c r="N17" s="7">
        <f t="shared" si="1"/>
        <v>0</v>
      </c>
    </row>
    <row r="18" spans="1:14" s="1" customFormat="1" ht="24.75" customHeight="1">
      <c r="A18" s="4">
        <v>15</v>
      </c>
      <c r="B18" s="4" t="s">
        <v>17</v>
      </c>
      <c r="C18" s="4" t="str">
        <f>OST!C18</f>
        <v>Fujitsu Keyboard Cover (S26391-F1293-L2xx**)</v>
      </c>
      <c r="D18" s="9">
        <v>1.03</v>
      </c>
      <c r="E18" s="23">
        <f t="shared" si="2"/>
        <v>1.236</v>
      </c>
      <c r="F18" s="5"/>
      <c r="G18" s="5"/>
      <c r="H18" s="5"/>
      <c r="I18" s="5"/>
      <c r="J18" s="5"/>
      <c r="K18" s="5"/>
      <c r="L18" s="5"/>
      <c r="M18" s="6">
        <f t="shared" si="0"/>
        <v>0</v>
      </c>
      <c r="N18" s="7">
        <f t="shared" si="1"/>
        <v>0</v>
      </c>
    </row>
    <row r="19" spans="1:14" s="1" customFormat="1" ht="24.75" customHeight="1">
      <c r="A19" s="4">
        <v>16</v>
      </c>
      <c r="B19" s="4" t="s">
        <v>18</v>
      </c>
      <c r="C19" s="4" t="str">
        <f>OST!C19</f>
        <v>Ebits EB-C09 iPad  9,7" case</v>
      </c>
      <c r="D19" s="9">
        <v>1.03</v>
      </c>
      <c r="E19" s="23">
        <f t="shared" si="2"/>
        <v>1.236</v>
      </c>
      <c r="F19" s="5"/>
      <c r="G19" s="5"/>
      <c r="H19" s="5"/>
      <c r="I19" s="5"/>
      <c r="J19" s="5"/>
      <c r="K19" s="5"/>
      <c r="L19" s="5"/>
      <c r="M19" s="6">
        <f t="shared" si="0"/>
        <v>0</v>
      </c>
      <c r="N19" s="7">
        <f t="shared" si="1"/>
        <v>0</v>
      </c>
    </row>
    <row r="20" spans="1:14" s="1" customFormat="1" ht="24.75" customHeight="1">
      <c r="A20" s="4">
        <v>17</v>
      </c>
      <c r="B20" s="4" t="s">
        <v>19</v>
      </c>
      <c r="C20" s="4" t="str">
        <f>OST!C20</f>
        <v>Huawei SmartCover for Mediapad T2 Pro 10</v>
      </c>
      <c r="D20" s="9">
        <v>1.03</v>
      </c>
      <c r="E20" s="23">
        <f t="shared" si="2"/>
        <v>1.236</v>
      </c>
      <c r="F20" s="5"/>
      <c r="G20" s="5"/>
      <c r="H20" s="5"/>
      <c r="I20" s="5"/>
      <c r="J20" s="5"/>
      <c r="K20" s="5"/>
      <c r="L20" s="5"/>
      <c r="M20" s="6">
        <f t="shared" si="0"/>
        <v>0</v>
      </c>
      <c r="N20" s="7">
        <f t="shared" si="1"/>
        <v>0</v>
      </c>
    </row>
    <row r="21" spans="1:14" s="1" customFormat="1" ht="24.75" customHeight="1">
      <c r="A21" s="4">
        <v>18</v>
      </c>
      <c r="B21" s="4" t="s">
        <v>20</v>
      </c>
      <c r="C21" s="4" t="str">
        <f>OST!C21</f>
        <v>Fujitsu Keyboard Cover (S26391-F1293-L2xx**)</v>
      </c>
      <c r="D21" s="9">
        <v>1.03</v>
      </c>
      <c r="E21" s="23">
        <f t="shared" si="2"/>
        <v>1.236</v>
      </c>
      <c r="F21" s="5"/>
      <c r="G21" s="5"/>
      <c r="H21" s="5"/>
      <c r="I21" s="5"/>
      <c r="J21" s="5"/>
      <c r="K21" s="5"/>
      <c r="L21" s="5"/>
      <c r="M21" s="6">
        <f t="shared" si="0"/>
        <v>0</v>
      </c>
      <c r="N21" s="7">
        <f t="shared" si="1"/>
        <v>0</v>
      </c>
    </row>
    <row r="22" spans="1:14" s="1" customFormat="1" ht="24" customHeight="1">
      <c r="A22" s="4">
        <v>19</v>
      </c>
      <c r="B22" s="4" t="s">
        <v>21</v>
      </c>
      <c r="C22" s="4" t="str">
        <f>OST!C22</f>
        <v>Ebits EB-086 Bluetooth keyboard for iPad</v>
      </c>
      <c r="D22" s="9">
        <v>0.93</v>
      </c>
      <c r="E22" s="23">
        <f t="shared" si="2"/>
        <v>1.1160000000000001</v>
      </c>
      <c r="F22" s="5"/>
      <c r="G22" s="5"/>
      <c r="H22" s="5"/>
      <c r="I22" s="5"/>
      <c r="J22" s="5"/>
      <c r="K22" s="5"/>
      <c r="L22" s="5"/>
      <c r="M22" s="6">
        <f t="shared" si="0"/>
        <v>0</v>
      </c>
      <c r="N22" s="7">
        <f t="shared" si="1"/>
        <v>0</v>
      </c>
    </row>
    <row r="23" spans="1:14" s="1" customFormat="1" ht="24" customHeight="1">
      <c r="A23" s="4">
        <v>20</v>
      </c>
      <c r="B23" s="4" t="s">
        <v>22</v>
      </c>
      <c r="C23" s="4" t="str">
        <f>OST!C23</f>
        <v>Ebits EB-086 Bluetooth keyboard for Android</v>
      </c>
      <c r="D23" s="9">
        <v>0.93</v>
      </c>
      <c r="E23" s="23">
        <f t="shared" si="2"/>
        <v>1.1160000000000001</v>
      </c>
      <c r="F23" s="5"/>
      <c r="G23" s="5"/>
      <c r="H23" s="5"/>
      <c r="I23" s="5"/>
      <c r="J23" s="5"/>
      <c r="K23" s="5"/>
      <c r="L23" s="5"/>
      <c r="M23" s="6">
        <f t="shared" si="0"/>
        <v>0</v>
      </c>
      <c r="N23" s="7">
        <f t="shared" si="1"/>
        <v>0</v>
      </c>
    </row>
    <row r="24" spans="1:14" s="1" customFormat="1" ht="24" customHeight="1">
      <c r="A24" s="4">
        <v>21</v>
      </c>
      <c r="B24" s="4" t="s">
        <v>23</v>
      </c>
      <c r="C24" s="4" t="str">
        <f>OST!C24</f>
        <v>Ebits EB-086 Bluetooth keyboard for Windows</v>
      </c>
      <c r="D24" s="9">
        <v>0.93</v>
      </c>
      <c r="E24" s="23">
        <f t="shared" si="2"/>
        <v>1.1160000000000001</v>
      </c>
      <c r="F24" s="5"/>
      <c r="G24" s="5"/>
      <c r="H24" s="5"/>
      <c r="I24" s="5"/>
      <c r="J24" s="5"/>
      <c r="K24" s="5"/>
      <c r="L24" s="5"/>
      <c r="M24" s="6">
        <f t="shared" si="0"/>
        <v>0</v>
      </c>
      <c r="N24" s="7">
        <f t="shared" si="1"/>
        <v>0</v>
      </c>
    </row>
    <row r="25" spans="1:14" s="1" customFormat="1" ht="24" customHeight="1">
      <c r="A25" s="4">
        <v>22</v>
      </c>
      <c r="B25" s="4" t="s">
        <v>24</v>
      </c>
      <c r="C25" s="4" t="str">
        <f>OST!C25</f>
        <v>Ebits EB-086 Bluetooth keyboard for iPad</v>
      </c>
      <c r="D25" s="9">
        <v>0.93</v>
      </c>
      <c r="E25" s="23">
        <f t="shared" si="2"/>
        <v>1.1160000000000001</v>
      </c>
      <c r="F25" s="5"/>
      <c r="G25" s="5"/>
      <c r="H25" s="5"/>
      <c r="I25" s="5"/>
      <c r="J25" s="5"/>
      <c r="K25" s="5"/>
      <c r="L25" s="5"/>
      <c r="M25" s="6">
        <f t="shared" si="0"/>
        <v>0</v>
      </c>
      <c r="N25" s="7">
        <f t="shared" si="1"/>
        <v>0</v>
      </c>
    </row>
    <row r="26" spans="1:14" s="1" customFormat="1" ht="24" customHeight="1">
      <c r="A26" s="4">
        <v>23</v>
      </c>
      <c r="B26" s="4" t="s">
        <v>25</v>
      </c>
      <c r="C26" s="4" t="str">
        <f>OST!C26</f>
        <v>Ebits EB-086 Bluetooth keyboard for Android</v>
      </c>
      <c r="D26" s="9">
        <v>0.93</v>
      </c>
      <c r="E26" s="23">
        <f t="shared" si="2"/>
        <v>1.1160000000000001</v>
      </c>
      <c r="F26" s="5"/>
      <c r="G26" s="5"/>
      <c r="H26" s="5"/>
      <c r="I26" s="5"/>
      <c r="J26" s="5"/>
      <c r="K26" s="5"/>
      <c r="L26" s="5"/>
      <c r="M26" s="6">
        <f t="shared" si="0"/>
        <v>0</v>
      </c>
      <c r="N26" s="7">
        <f t="shared" si="1"/>
        <v>0</v>
      </c>
    </row>
    <row r="27" spans="1:14" s="1" customFormat="1" ht="24" customHeight="1">
      <c r="A27" s="4">
        <v>24</v>
      </c>
      <c r="B27" s="4" t="s">
        <v>26</v>
      </c>
      <c r="C27" s="4" t="str">
        <f>OST!C27</f>
        <v>Ebits EB-086 Bluetooth keyboard for Windows</v>
      </c>
      <c r="D27" s="9">
        <v>0.93</v>
      </c>
      <c r="E27" s="23">
        <f t="shared" si="2"/>
        <v>1.1160000000000001</v>
      </c>
      <c r="F27" s="5"/>
      <c r="G27" s="5"/>
      <c r="H27" s="5"/>
      <c r="I27" s="5"/>
      <c r="J27" s="5"/>
      <c r="K27" s="5"/>
      <c r="L27" s="5"/>
      <c r="M27" s="6">
        <f t="shared" si="0"/>
        <v>0</v>
      </c>
      <c r="N27" s="7">
        <f t="shared" si="1"/>
        <v>0</v>
      </c>
    </row>
    <row r="28" spans="1:14" s="1" customFormat="1" ht="33.75" customHeight="1">
      <c r="A28" s="4">
        <v>25</v>
      </c>
      <c r="B28" s="4" t="s">
        <v>27</v>
      </c>
      <c r="C28" s="4" t="str">
        <f>OST!C28</f>
        <v>Ebits KB iPad 9,7" keyboard cover</v>
      </c>
      <c r="D28" s="9">
        <v>1.86</v>
      </c>
      <c r="E28" s="23">
        <f t="shared" si="2"/>
        <v>2.2320000000000002</v>
      </c>
      <c r="F28" s="5"/>
      <c r="G28" s="5"/>
      <c r="H28" s="5"/>
      <c r="I28" s="5"/>
      <c r="J28" s="5"/>
      <c r="K28" s="5"/>
      <c r="L28" s="5"/>
      <c r="M28" s="6">
        <f t="shared" si="0"/>
        <v>0</v>
      </c>
      <c r="N28" s="7">
        <f t="shared" si="1"/>
        <v>0</v>
      </c>
    </row>
    <row r="29" spans="1:14" s="1" customFormat="1" ht="33.75" customHeight="1">
      <c r="A29" s="4">
        <v>26</v>
      </c>
      <c r="B29" s="4" t="s">
        <v>28</v>
      </c>
      <c r="C29" s="4" t="str">
        <f>OST!C29</f>
        <v>Ebits Keyboard cover for Android Media Pad T2 Pro</v>
      </c>
      <c r="D29" s="9">
        <v>1.86</v>
      </c>
      <c r="E29" s="23">
        <f t="shared" si="2"/>
        <v>2.2320000000000002</v>
      </c>
      <c r="F29" s="5"/>
      <c r="G29" s="5"/>
      <c r="H29" s="5"/>
      <c r="I29" s="5"/>
      <c r="J29" s="5"/>
      <c r="K29" s="5"/>
      <c r="L29" s="5"/>
      <c r="M29" s="6">
        <f t="shared" si="0"/>
        <v>0</v>
      </c>
      <c r="N29" s="7">
        <f t="shared" si="1"/>
        <v>0</v>
      </c>
    </row>
    <row r="30" spans="1:14" s="1" customFormat="1" ht="33.75" customHeight="1">
      <c r="A30" s="4">
        <v>27</v>
      </c>
      <c r="B30" s="4" t="s">
        <v>29</v>
      </c>
      <c r="C30" s="4" t="str">
        <f>OST!C30</f>
        <v>Fujitsu Keyboard Cover (S26391-F1293-L2xx**)</v>
      </c>
      <c r="D30" s="9">
        <v>1.86</v>
      </c>
      <c r="E30" s="23">
        <f t="shared" si="2"/>
        <v>2.2320000000000002</v>
      </c>
      <c r="F30" s="5"/>
      <c r="G30" s="5"/>
      <c r="H30" s="5"/>
      <c r="I30" s="5"/>
      <c r="J30" s="5"/>
      <c r="K30" s="5"/>
      <c r="L30" s="5"/>
      <c r="M30" s="6">
        <f t="shared" si="0"/>
        <v>0</v>
      </c>
      <c r="N30" s="7">
        <f t="shared" si="1"/>
        <v>0</v>
      </c>
    </row>
    <row r="31" spans="1:14" s="1" customFormat="1" ht="33.75" customHeight="1">
      <c r="A31" s="4">
        <v>28</v>
      </c>
      <c r="B31" s="4" t="s">
        <v>30</v>
      </c>
      <c r="C31" s="4" t="str">
        <f>OST!C31</f>
        <v>Ebits KB iPad 9,7" keyboard cover</v>
      </c>
      <c r="D31" s="9">
        <v>1.86</v>
      </c>
      <c r="E31" s="23">
        <f t="shared" si="2"/>
        <v>2.2320000000000002</v>
      </c>
      <c r="F31" s="5"/>
      <c r="G31" s="5"/>
      <c r="H31" s="5"/>
      <c r="I31" s="5"/>
      <c r="J31" s="5"/>
      <c r="K31" s="5"/>
      <c r="L31" s="5"/>
      <c r="M31" s="6">
        <f t="shared" si="0"/>
        <v>0</v>
      </c>
      <c r="N31" s="7">
        <f t="shared" si="1"/>
        <v>0</v>
      </c>
    </row>
    <row r="32" spans="1:14" s="1" customFormat="1" ht="33.75" customHeight="1">
      <c r="A32" s="4">
        <v>29</v>
      </c>
      <c r="B32" s="4" t="s">
        <v>31</v>
      </c>
      <c r="C32" s="4" t="str">
        <f>OST!C32</f>
        <v>Ebits Keyboard cover for Android Media Pad T2 Pro</v>
      </c>
      <c r="D32" s="9">
        <v>1.86</v>
      </c>
      <c r="E32" s="23">
        <f t="shared" si="2"/>
        <v>2.2320000000000002</v>
      </c>
      <c r="F32" s="5"/>
      <c r="G32" s="5"/>
      <c r="H32" s="5"/>
      <c r="I32" s="5"/>
      <c r="J32" s="5"/>
      <c r="K32" s="5"/>
      <c r="L32" s="5"/>
      <c r="M32" s="6">
        <f t="shared" si="0"/>
        <v>0</v>
      </c>
      <c r="N32" s="7">
        <f t="shared" si="1"/>
        <v>0</v>
      </c>
    </row>
    <row r="33" spans="1:14" s="1" customFormat="1" ht="33.75" customHeight="1">
      <c r="A33" s="4">
        <v>30</v>
      </c>
      <c r="B33" s="4" t="s">
        <v>32</v>
      </c>
      <c r="C33" s="4" t="str">
        <f>OST!C33</f>
        <v>Fujitsu Keyboard Cover (S26391-F1293-L2xx**)</v>
      </c>
      <c r="D33" s="9">
        <v>1.86</v>
      </c>
      <c r="E33" s="23">
        <f t="shared" si="2"/>
        <v>2.2320000000000002</v>
      </c>
      <c r="F33" s="5"/>
      <c r="G33" s="5"/>
      <c r="H33" s="5"/>
      <c r="I33" s="5"/>
      <c r="J33" s="5"/>
      <c r="K33" s="5"/>
      <c r="L33" s="5"/>
      <c r="M33" s="6">
        <f t="shared" si="0"/>
        <v>0</v>
      </c>
      <c r="N33" s="7">
        <f t="shared" si="1"/>
        <v>0</v>
      </c>
    </row>
    <row r="34" spans="1:14" s="1" customFormat="1" ht="20.25" customHeight="1">
      <c r="A34" s="4">
        <v>31</v>
      </c>
      <c r="B34" s="4" t="s">
        <v>33</v>
      </c>
      <c r="C34" s="4" t="str">
        <f>OST!C34</f>
        <v>Stylus pen for iPad BTD214-i</v>
      </c>
      <c r="D34" s="9">
        <v>0.1</v>
      </c>
      <c r="E34" s="23">
        <f t="shared" si="2"/>
        <v>0.12</v>
      </c>
      <c r="F34" s="5"/>
      <c r="G34" s="5"/>
      <c r="H34" s="5"/>
      <c r="I34" s="5"/>
      <c r="J34" s="5"/>
      <c r="K34" s="5"/>
      <c r="L34" s="5"/>
      <c r="M34" s="6">
        <f t="shared" si="0"/>
        <v>0</v>
      </c>
      <c r="N34" s="7">
        <f t="shared" si="1"/>
        <v>0</v>
      </c>
    </row>
    <row r="35" spans="1:14" s="1" customFormat="1" ht="20.25" customHeight="1">
      <c r="A35" s="4">
        <v>32</v>
      </c>
      <c r="B35" s="4" t="s">
        <v>34</v>
      </c>
      <c r="C35" s="4" t="str">
        <f>OST!C35</f>
        <v>Stylus pen for Android BTD214-A</v>
      </c>
      <c r="D35" s="9">
        <v>0.1</v>
      </c>
      <c r="E35" s="23">
        <f t="shared" si="2"/>
        <v>0.12</v>
      </c>
      <c r="F35" s="5"/>
      <c r="G35" s="5"/>
      <c r="H35" s="5"/>
      <c r="I35" s="5"/>
      <c r="J35" s="5"/>
      <c r="K35" s="5"/>
      <c r="L35" s="5"/>
      <c r="M35" s="6">
        <f t="shared" si="0"/>
        <v>0</v>
      </c>
      <c r="N35" s="7">
        <f t="shared" si="1"/>
        <v>0</v>
      </c>
    </row>
    <row r="36" spans="1:14" s="1" customFormat="1" ht="20.25" customHeight="1">
      <c r="A36" s="4">
        <v>33</v>
      </c>
      <c r="B36" s="4" t="s">
        <v>35</v>
      </c>
      <c r="C36" s="4" t="str">
        <f>OST!C36</f>
        <v>Stylus pen for Fujitsu BTD214-W</v>
      </c>
      <c r="D36" s="9">
        <v>0.1</v>
      </c>
      <c r="E36" s="23">
        <f t="shared" si="2"/>
        <v>0.12</v>
      </c>
      <c r="F36" s="5"/>
      <c r="G36" s="5"/>
      <c r="H36" s="5"/>
      <c r="I36" s="5"/>
      <c r="J36" s="5"/>
      <c r="K36" s="5"/>
      <c r="L36" s="5"/>
      <c r="M36" s="6">
        <f t="shared" si="0"/>
        <v>0</v>
      </c>
      <c r="N36" s="7">
        <f t="shared" si="1"/>
        <v>0</v>
      </c>
    </row>
    <row r="37" spans="1:14" s="1" customFormat="1" ht="20.25" customHeight="1">
      <c r="A37" s="4">
        <v>34</v>
      </c>
      <c r="B37" s="4" t="s">
        <v>36</v>
      </c>
      <c r="C37" s="4" t="str">
        <f>OST!C37</f>
        <v>Stylus pen for iPad BTD214-i</v>
      </c>
      <c r="D37" s="9">
        <v>0.1</v>
      </c>
      <c r="E37" s="23">
        <f t="shared" si="2"/>
        <v>0.12</v>
      </c>
      <c r="F37" s="5"/>
      <c r="G37" s="5"/>
      <c r="H37" s="5"/>
      <c r="I37" s="5"/>
      <c r="J37" s="5"/>
      <c r="K37" s="5"/>
      <c r="L37" s="5"/>
      <c r="M37" s="6">
        <f t="shared" si="0"/>
        <v>0</v>
      </c>
      <c r="N37" s="7">
        <f t="shared" si="1"/>
        <v>0</v>
      </c>
    </row>
    <row r="38" spans="1:14" s="1" customFormat="1" ht="20.25" customHeight="1">
      <c r="A38" s="4">
        <v>35</v>
      </c>
      <c r="B38" s="4" t="s">
        <v>37</v>
      </c>
      <c r="C38" s="4" t="str">
        <f>OST!C38</f>
        <v>Stylus pen for Android BTD214-A</v>
      </c>
      <c r="D38" s="9">
        <v>0.1</v>
      </c>
      <c r="E38" s="23">
        <f t="shared" si="2"/>
        <v>0.12</v>
      </c>
      <c r="F38" s="5"/>
      <c r="G38" s="5"/>
      <c r="H38" s="5"/>
      <c r="I38" s="5"/>
      <c r="J38" s="5"/>
      <c r="K38" s="5"/>
      <c r="L38" s="5"/>
      <c r="M38" s="6">
        <f t="shared" si="0"/>
        <v>0</v>
      </c>
      <c r="N38" s="7">
        <f t="shared" si="1"/>
        <v>0</v>
      </c>
    </row>
    <row r="39" spans="1:14" s="1" customFormat="1" ht="20.25" customHeight="1">
      <c r="A39" s="4">
        <v>36</v>
      </c>
      <c r="B39" s="4" t="s">
        <v>38</v>
      </c>
      <c r="C39" s="4" t="str">
        <f>OST!C39</f>
        <v>Stylus pen for Fujitsu BTD214-W</v>
      </c>
      <c r="D39" s="9">
        <v>0.1</v>
      </c>
      <c r="E39" s="23">
        <f t="shared" si="2"/>
        <v>0.12</v>
      </c>
      <c r="F39" s="5"/>
      <c r="G39" s="5"/>
      <c r="H39" s="5"/>
      <c r="I39" s="5"/>
      <c r="J39" s="5"/>
      <c r="K39" s="5"/>
      <c r="L39" s="5"/>
      <c r="M39" s="6">
        <f t="shared" si="0"/>
        <v>0</v>
      </c>
      <c r="N39" s="7">
        <f t="shared" si="1"/>
        <v>0</v>
      </c>
    </row>
    <row r="40" spans="1:14" s="1" customFormat="1" ht="24" customHeight="1">
      <c r="A40" s="4">
        <v>37</v>
      </c>
      <c r="B40" s="4" t="s">
        <v>39</v>
      </c>
      <c r="C40" s="4" t="str">
        <f>OST!C40</f>
        <v>Huawei Battery bank AP007 13000mAh</v>
      </c>
      <c r="D40" s="9">
        <v>1.59</v>
      </c>
      <c r="E40" s="23">
        <f t="shared" si="2"/>
        <v>1.9079999999999999</v>
      </c>
      <c r="F40" s="5"/>
      <c r="G40" s="5"/>
      <c r="H40" s="5"/>
      <c r="I40" s="5"/>
      <c r="J40" s="5"/>
      <c r="K40" s="5"/>
      <c r="L40" s="5"/>
      <c r="M40" s="6">
        <f t="shared" si="0"/>
        <v>0</v>
      </c>
      <c r="N40" s="7">
        <f t="shared" si="1"/>
        <v>0</v>
      </c>
    </row>
    <row r="41" spans="1:14" s="1" customFormat="1" ht="24" customHeight="1">
      <c r="A41" s="4">
        <v>38</v>
      </c>
      <c r="B41" s="4" t="s">
        <v>40</v>
      </c>
      <c r="C41" s="4" t="str">
        <f>OST!C41</f>
        <v>Huawei Battery bank AP007 13000mAh</v>
      </c>
      <c r="D41" s="9">
        <v>1.59</v>
      </c>
      <c r="E41" s="23">
        <f t="shared" si="2"/>
        <v>1.9079999999999999</v>
      </c>
      <c r="F41" s="5"/>
      <c r="G41" s="5"/>
      <c r="H41" s="5"/>
      <c r="I41" s="5"/>
      <c r="J41" s="5"/>
      <c r="K41" s="5"/>
      <c r="L41" s="5"/>
      <c r="M41" s="6">
        <f t="shared" si="0"/>
        <v>0</v>
      </c>
      <c r="N41" s="7">
        <f t="shared" si="1"/>
        <v>0</v>
      </c>
    </row>
    <row r="42" spans="1:14" s="1" customFormat="1" ht="24" customHeight="1">
      <c r="A42" s="4">
        <v>39</v>
      </c>
      <c r="B42" s="4" t="s">
        <v>41</v>
      </c>
      <c r="C42" s="4" t="str">
        <f>OST!C42</f>
        <v>Huawei Battery bank AP007 13000mAh</v>
      </c>
      <c r="D42" s="9">
        <v>1.59</v>
      </c>
      <c r="E42" s="23">
        <f t="shared" si="2"/>
        <v>1.9079999999999999</v>
      </c>
      <c r="F42" s="5"/>
      <c r="G42" s="5"/>
      <c r="H42" s="5"/>
      <c r="I42" s="5"/>
      <c r="J42" s="5"/>
      <c r="K42" s="5"/>
      <c r="L42" s="5"/>
      <c r="M42" s="6">
        <f t="shared" si="0"/>
        <v>0</v>
      </c>
      <c r="N42" s="7">
        <f t="shared" si="1"/>
        <v>0</v>
      </c>
    </row>
    <row r="43" spans="1:14" s="1" customFormat="1" ht="24" customHeight="1">
      <c r="A43" s="4">
        <v>40</v>
      </c>
      <c r="B43" s="4" t="s">
        <v>42</v>
      </c>
      <c r="C43" s="4" t="str">
        <f>OST!C43</f>
        <v>Huawei Battery bank AP007 13000mAh</v>
      </c>
      <c r="D43" s="9">
        <v>1.59</v>
      </c>
      <c r="E43" s="23">
        <f t="shared" si="2"/>
        <v>1.9079999999999999</v>
      </c>
      <c r="F43" s="5"/>
      <c r="G43" s="5"/>
      <c r="H43" s="5"/>
      <c r="I43" s="5"/>
      <c r="J43" s="5"/>
      <c r="K43" s="5"/>
      <c r="L43" s="5"/>
      <c r="M43" s="6">
        <f t="shared" si="0"/>
        <v>0</v>
      </c>
      <c r="N43" s="7">
        <f t="shared" si="1"/>
        <v>0</v>
      </c>
    </row>
    <row r="44" spans="1:14" s="1" customFormat="1" ht="24" customHeight="1">
      <c r="A44" s="4">
        <v>41</v>
      </c>
      <c r="B44" s="4" t="s">
        <v>43</v>
      </c>
      <c r="C44" s="4" t="str">
        <f>OST!C44</f>
        <v>Huawei Battery bank AP007 13000mAh</v>
      </c>
      <c r="D44" s="9">
        <v>1.59</v>
      </c>
      <c r="E44" s="23">
        <f t="shared" si="2"/>
        <v>1.9079999999999999</v>
      </c>
      <c r="F44" s="5"/>
      <c r="G44" s="5"/>
      <c r="H44" s="5"/>
      <c r="I44" s="5"/>
      <c r="J44" s="5"/>
      <c r="K44" s="5"/>
      <c r="L44" s="5"/>
      <c r="M44" s="6">
        <f t="shared" si="0"/>
        <v>0</v>
      </c>
      <c r="N44" s="7">
        <f t="shared" si="1"/>
        <v>0</v>
      </c>
    </row>
    <row r="45" spans="1:14" s="1" customFormat="1" ht="24" customHeight="1">
      <c r="A45" s="26">
        <v>42</v>
      </c>
      <c r="B45" s="26" t="s">
        <v>44</v>
      </c>
      <c r="C45" s="26" t="str">
        <f>OST!C45</f>
        <v>Huawei Battery bank AP007 13000mAh</v>
      </c>
      <c r="D45" s="27">
        <v>1.59</v>
      </c>
      <c r="E45" s="23">
        <f t="shared" si="2"/>
        <v>1.9079999999999999</v>
      </c>
      <c r="F45" s="29"/>
      <c r="G45" s="29"/>
      <c r="H45" s="29"/>
      <c r="I45" s="29"/>
      <c r="J45" s="29"/>
      <c r="K45" s="29"/>
      <c r="L45" s="29"/>
      <c r="M45" s="30">
        <f t="shared" si="0"/>
        <v>0</v>
      </c>
      <c r="N45" s="46">
        <f t="shared" si="1"/>
        <v>0</v>
      </c>
    </row>
    <row r="46" spans="1:14" s="49" customFormat="1" ht="18.75">
      <c r="A46" s="47"/>
      <c r="B46" s="43" t="s">
        <v>75</v>
      </c>
      <c r="C46" s="47"/>
      <c r="D46" s="47"/>
      <c r="E46" s="47"/>
      <c r="F46" s="48"/>
      <c r="G46" s="48"/>
      <c r="H46" s="48"/>
      <c r="I46" s="48"/>
      <c r="J46" s="48"/>
      <c r="K46" s="48"/>
      <c r="L46" s="48"/>
      <c r="M46" s="47"/>
      <c r="N46" s="44">
        <f>SUM(N4:N45)</f>
        <v>0</v>
      </c>
    </row>
    <row r="47" spans="1:14" ht="18.75">
      <c r="A47" s="51"/>
      <c r="B47" s="50" t="s">
        <v>76</v>
      </c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44">
        <f>12*N46</f>
        <v>0</v>
      </c>
    </row>
  </sheetData>
  <sheetProtection formatCells="0" formatColumns="0" formatRows="0" insertColumns="0" insertRows="0"/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OST</vt:lpstr>
      <vt:lpstr>LIISING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Sille Roots</dc:creator>
  <cp:lastModifiedBy>Argo Ilves</cp:lastModifiedBy>
  <cp:lastPrinted>2016-11-18T20:08:08Z</cp:lastPrinted>
  <dcterms:created xsi:type="dcterms:W3CDTF">2016-07-20T08:00:59Z</dcterms:created>
  <dcterms:modified xsi:type="dcterms:W3CDTF">2017-07-12T07:27:04Z</dcterms:modified>
</cp:coreProperties>
</file>